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中西正仁\Desktop\"/>
    </mc:Choice>
  </mc:AlternateContent>
  <xr:revisionPtr revIDLastSave="0" documentId="13_ncr:1_{10D191E7-D57A-47DE-BAEB-20C4AAB651E5}" xr6:coauthVersionLast="47" xr6:coauthVersionMax="47" xr10:uidLastSave="{00000000-0000-0000-0000-000000000000}"/>
  <bookViews>
    <workbookView xWindow="-120" yWindow="-120" windowWidth="20730" windowHeight="11040" tabRatio="816" activeTab="4" xr2:uid="{00000000-000D-0000-FFFF-FFFF00000000}"/>
  </bookViews>
  <sheets>
    <sheet name="給水量" sheetId="1" r:id="rId1"/>
    <sheet name="人口動態" sheetId="934" r:id="rId2"/>
    <sheet name="雇用情勢" sheetId="938" r:id="rId3"/>
    <sheet name="賃金・労働時間・雇用" sheetId="942" r:id="rId4"/>
    <sheet name="倒産状況（データバンク）" sheetId="937" r:id="rId5"/>
    <sheet name="金利" sheetId="935" r:id="rId6"/>
    <sheet name="信用保証" sheetId="939" r:id="rId7"/>
    <sheet name="建築確認" sheetId="88" r:id="rId8"/>
    <sheet name="公共工事" sheetId="933" r:id="rId9"/>
  </sheets>
  <definedNames>
    <definedName name="_xlnm.Print_Area" localSheetId="0">給水量!$A$1:$G$14</definedName>
    <definedName name="_xlnm.Print_Area" localSheetId="5">金利!$A$1:$D$72</definedName>
    <definedName name="_xlnm.Print_Area" localSheetId="7">建築確認!$A$1:$E$24</definedName>
    <definedName name="_xlnm.Print_Area" localSheetId="2">雇用情勢!$A$1:$S$30</definedName>
    <definedName name="_xlnm.Print_Area" localSheetId="8">公共工事!$A$1:$K$23</definedName>
    <definedName name="_xlnm.Print_Area" localSheetId="6">信用保証!$A$1:$J$79</definedName>
    <definedName name="_xlnm.Print_Area" localSheetId="1">人口動態!$A$1:$K$79</definedName>
    <definedName name="_xlnm.Print_Area" localSheetId="3">賃金・労働時間・雇用!$A$1:$S$55</definedName>
    <definedName name="_xlnm.Print_Area" localSheetId="4">'倒産状況（データバンク）'!$A$1:$F$96</definedName>
    <definedName name="_xlnm.Print_Titles" localSheetId="5">金利!$1:$3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" i="938" l="1"/>
  <c r="R10" i="938"/>
  <c r="R9" i="938"/>
  <c r="R8" i="938"/>
  <c r="R7" i="938"/>
  <c r="R6" i="938"/>
  <c r="I11" i="938"/>
  <c r="I10" i="938"/>
  <c r="I9" i="938"/>
  <c r="I8" i="938"/>
  <c r="I7" i="938"/>
  <c r="I6" i="938"/>
  <c r="B5" i="937" l="1"/>
  <c r="E5" i="937"/>
  <c r="D5" i="937"/>
  <c r="C5" i="937"/>
  <c r="D10" i="1"/>
  <c r="D11" i="1"/>
  <c r="A41" i="942" l="1"/>
  <c r="A20" i="942"/>
  <c r="D9" i="1" l="1"/>
  <c r="D8" i="1"/>
  <c r="D7" i="1"/>
  <c r="D6" i="1"/>
  <c r="G7" i="1" l="1"/>
  <c r="G8" i="1"/>
  <c r="G9" i="1"/>
  <c r="G10" i="1"/>
  <c r="G11" i="1"/>
  <c r="G6" i="1"/>
  <c r="I21" i="933"/>
  <c r="I17" i="933"/>
  <c r="I12" i="933"/>
  <c r="I8" i="933"/>
  <c r="G21" i="933"/>
  <c r="G17" i="933"/>
  <c r="G12" i="933"/>
  <c r="G8" i="933"/>
  <c r="E21" i="933"/>
  <c r="E17" i="933"/>
  <c r="E12" i="933"/>
  <c r="E8" i="933"/>
  <c r="C21" i="933"/>
  <c r="C17" i="933"/>
  <c r="C12" i="933"/>
  <c r="C8" i="933"/>
  <c r="E19" i="937"/>
  <c r="D19" i="937"/>
  <c r="C19" i="937"/>
  <c r="B19" i="937"/>
  <c r="D32" i="937"/>
  <c r="E32" i="937"/>
  <c r="C32" i="937"/>
  <c r="B32" i="937"/>
  <c r="E45" i="937"/>
  <c r="D45" i="937"/>
  <c r="E13" i="933" l="1"/>
  <c r="E22" i="933" s="1"/>
  <c r="C13" i="933"/>
  <c r="C22" i="933" s="1"/>
  <c r="I13" i="933"/>
  <c r="I22" i="933" s="1"/>
  <c r="G13" i="933"/>
  <c r="G22" i="933" s="1"/>
  <c r="C45" i="937"/>
  <c r="B45" i="937"/>
  <c r="B12" i="933"/>
  <c r="E58" i="937" l="1"/>
  <c r="D58" i="937"/>
  <c r="C58" i="937"/>
  <c r="B58" i="937"/>
  <c r="J20" i="933" l="1"/>
  <c r="J19" i="933"/>
  <c r="J18" i="933"/>
  <c r="J16" i="933"/>
  <c r="J15" i="933"/>
  <c r="J14" i="933"/>
  <c r="J11" i="933"/>
  <c r="J10" i="933"/>
  <c r="J9" i="933"/>
  <c r="J7" i="933"/>
  <c r="J6" i="933"/>
  <c r="J5" i="933"/>
  <c r="L5" i="938" l="1"/>
  <c r="E71" i="937" l="1"/>
  <c r="D71" i="937"/>
  <c r="C71" i="937"/>
  <c r="B71" i="937"/>
  <c r="F5" i="1" l="1"/>
  <c r="E5" i="1"/>
  <c r="K70" i="934" l="1"/>
  <c r="G70" i="934"/>
  <c r="D70" i="934"/>
  <c r="K69" i="934"/>
  <c r="G69" i="934"/>
  <c r="D69" i="934"/>
  <c r="K68" i="934"/>
  <c r="G68" i="934"/>
  <c r="D68" i="934"/>
  <c r="B12" i="1" l="1"/>
  <c r="K71" i="934"/>
  <c r="K72" i="934"/>
  <c r="K73" i="934"/>
  <c r="G71" i="934"/>
  <c r="G72" i="934"/>
  <c r="G73" i="934"/>
  <c r="D71" i="934"/>
  <c r="D72" i="934"/>
  <c r="D73" i="934"/>
  <c r="E84" i="937"/>
  <c r="D84" i="937"/>
  <c r="C84" i="937"/>
  <c r="B84" i="937"/>
  <c r="K74" i="934"/>
  <c r="K75" i="934"/>
  <c r="K76" i="934"/>
  <c r="G74" i="934"/>
  <c r="G75" i="934"/>
  <c r="G76" i="934"/>
  <c r="D74" i="934"/>
  <c r="D75" i="934"/>
  <c r="D76" i="934"/>
  <c r="B97" i="937"/>
  <c r="C97" i="937"/>
  <c r="E97" i="937"/>
  <c r="D97" i="937"/>
  <c r="K77" i="934"/>
  <c r="K78" i="934"/>
  <c r="K79" i="934"/>
  <c r="G77" i="934"/>
  <c r="G78" i="934"/>
  <c r="G79" i="934"/>
  <c r="D77" i="934"/>
  <c r="D78" i="934"/>
  <c r="D79" i="934"/>
  <c r="B8" i="933"/>
  <c r="B7" i="88"/>
  <c r="B11" i="88"/>
  <c r="B16" i="88"/>
  <c r="B20" i="88"/>
  <c r="F17" i="933"/>
  <c r="G80" i="934"/>
  <c r="G81" i="934"/>
  <c r="G82" i="934"/>
  <c r="D80" i="934"/>
  <c r="D81" i="934"/>
  <c r="D82" i="934"/>
  <c r="K80" i="934"/>
  <c r="K81" i="934"/>
  <c r="K82" i="934"/>
  <c r="D83" i="934"/>
  <c r="F12" i="1"/>
  <c r="E12" i="1"/>
  <c r="C12" i="1"/>
  <c r="D84" i="934"/>
  <c r="D85" i="934"/>
  <c r="G83" i="934"/>
  <c r="G84" i="934"/>
  <c r="G85" i="934"/>
  <c r="K84" i="934"/>
  <c r="K85" i="934"/>
  <c r="K83" i="934"/>
  <c r="B149" i="937"/>
  <c r="B136" i="937"/>
  <c r="C136" i="937"/>
  <c r="E136" i="937"/>
  <c r="D136" i="937"/>
  <c r="B123" i="937"/>
  <c r="C123" i="937"/>
  <c r="E123" i="937"/>
  <c r="D123" i="937"/>
  <c r="E149" i="937"/>
  <c r="D149" i="937"/>
  <c r="C149" i="937"/>
  <c r="B162" i="937"/>
  <c r="C162" i="937"/>
  <c r="D162" i="937"/>
  <c r="E162" i="937"/>
  <c r="E175" i="937"/>
  <c r="D175" i="937"/>
  <c r="C175" i="937"/>
  <c r="B175" i="937"/>
  <c r="E110" i="937"/>
  <c r="B110" i="937"/>
  <c r="C110" i="937"/>
  <c r="D110" i="937"/>
  <c r="C11" i="88"/>
  <c r="C7" i="88"/>
  <c r="D20" i="88"/>
  <c r="E20" i="88"/>
  <c r="C20" i="88"/>
  <c r="D7" i="88"/>
  <c r="K86" i="934"/>
  <c r="K87" i="934"/>
  <c r="K88" i="934"/>
  <c r="G86" i="934"/>
  <c r="G87" i="934"/>
  <c r="G88" i="934"/>
  <c r="G89" i="934"/>
  <c r="G90" i="934"/>
  <c r="G91" i="934"/>
  <c r="D86" i="934"/>
  <c r="D87" i="934"/>
  <c r="D88" i="934"/>
  <c r="D89" i="934"/>
  <c r="D90" i="934"/>
  <c r="D91" i="934"/>
  <c r="C16" i="88"/>
  <c r="K89" i="934"/>
  <c r="K90" i="934"/>
  <c r="K91" i="934"/>
  <c r="K92" i="934"/>
  <c r="K93" i="934"/>
  <c r="K94" i="934"/>
  <c r="G92" i="934"/>
  <c r="G93" i="934"/>
  <c r="G94" i="934"/>
  <c r="D92" i="934"/>
  <c r="D93" i="934"/>
  <c r="D94" i="934"/>
  <c r="D4" i="933"/>
  <c r="E4" i="933"/>
  <c r="F4" i="933"/>
  <c r="G4" i="933"/>
  <c r="H4" i="933"/>
  <c r="I4" i="933"/>
  <c r="K4" i="933" s="1"/>
  <c r="J4" i="933"/>
  <c r="K5" i="933"/>
  <c r="K6" i="933"/>
  <c r="K7" i="933"/>
  <c r="D8" i="933"/>
  <c r="F8" i="933"/>
  <c r="H8" i="933"/>
  <c r="K9" i="933"/>
  <c r="K10" i="933"/>
  <c r="K11" i="933"/>
  <c r="D12" i="933"/>
  <c r="F12" i="933"/>
  <c r="H12" i="933"/>
  <c r="K14" i="933"/>
  <c r="K15" i="933"/>
  <c r="K16" i="933"/>
  <c r="B17" i="933"/>
  <c r="D17" i="933"/>
  <c r="H17" i="933"/>
  <c r="K18" i="933"/>
  <c r="K19" i="933"/>
  <c r="K20" i="933"/>
  <c r="B21" i="933"/>
  <c r="D21" i="933"/>
  <c r="F21" i="933"/>
  <c r="H21" i="933"/>
  <c r="E7" i="88"/>
  <c r="D11" i="88"/>
  <c r="E11" i="88"/>
  <c r="D16" i="88"/>
  <c r="E16" i="88"/>
  <c r="D4" i="937"/>
  <c r="E4" i="937"/>
  <c r="O5" i="938"/>
  <c r="D95" i="934"/>
  <c r="G95" i="934"/>
  <c r="K95" i="934"/>
  <c r="D96" i="934"/>
  <c r="G96" i="934"/>
  <c r="K96" i="934"/>
  <c r="D97" i="934"/>
  <c r="G97" i="934"/>
  <c r="K97" i="934"/>
  <c r="D98" i="934"/>
  <c r="G98" i="934"/>
  <c r="K98" i="934"/>
  <c r="D99" i="934"/>
  <c r="G99" i="934"/>
  <c r="K99" i="934"/>
  <c r="D100" i="934"/>
  <c r="G100" i="934"/>
  <c r="K100" i="934"/>
  <c r="D101" i="934"/>
  <c r="G101" i="934"/>
  <c r="K101" i="934"/>
  <c r="D102" i="934"/>
  <c r="G102" i="934"/>
  <c r="K102" i="934"/>
  <c r="D103" i="934"/>
  <c r="G103" i="934"/>
  <c r="K103" i="934"/>
  <c r="D104" i="934"/>
  <c r="G104" i="934"/>
  <c r="K104" i="934"/>
  <c r="D105" i="934"/>
  <c r="G105" i="934"/>
  <c r="K105" i="934"/>
  <c r="D106" i="934"/>
  <c r="G106" i="934"/>
  <c r="K106" i="934"/>
  <c r="D107" i="934"/>
  <c r="G107" i="934"/>
  <c r="K107" i="934"/>
  <c r="D108" i="934"/>
  <c r="G108" i="934"/>
  <c r="K108" i="934"/>
  <c r="D109" i="934"/>
  <c r="G109" i="934"/>
  <c r="K109" i="934"/>
  <c r="D110" i="934"/>
  <c r="G110" i="934"/>
  <c r="K110" i="934"/>
  <c r="D111" i="934"/>
  <c r="G111" i="934"/>
  <c r="K111" i="934"/>
  <c r="D112" i="934"/>
  <c r="G112" i="934"/>
  <c r="K112" i="934"/>
  <c r="D113" i="934"/>
  <c r="G113" i="934"/>
  <c r="K113" i="934"/>
  <c r="D114" i="934"/>
  <c r="G114" i="934"/>
  <c r="K114" i="934"/>
  <c r="D115" i="934"/>
  <c r="G115" i="934"/>
  <c r="K115" i="934"/>
  <c r="D116" i="934"/>
  <c r="G116" i="934"/>
  <c r="K116" i="934"/>
  <c r="D117" i="934"/>
  <c r="G117" i="934"/>
  <c r="K117" i="934"/>
  <c r="D118" i="934"/>
  <c r="G118" i="934"/>
  <c r="K118" i="934"/>
  <c r="D119" i="934"/>
  <c r="G119" i="934"/>
  <c r="K119" i="934"/>
  <c r="D120" i="934"/>
  <c r="G120" i="934"/>
  <c r="K120" i="934"/>
  <c r="D121" i="934"/>
  <c r="G121" i="934"/>
  <c r="K121" i="934"/>
  <c r="D122" i="934"/>
  <c r="G122" i="934"/>
  <c r="K122" i="934"/>
  <c r="D123" i="934"/>
  <c r="G123" i="934"/>
  <c r="K123" i="934"/>
  <c r="D124" i="934"/>
  <c r="G124" i="934"/>
  <c r="K124" i="934"/>
  <c r="D125" i="934"/>
  <c r="G125" i="934"/>
  <c r="K125" i="934"/>
  <c r="D126" i="934"/>
  <c r="G126" i="934"/>
  <c r="K126" i="934"/>
  <c r="D127" i="934"/>
  <c r="G127" i="934"/>
  <c r="K127" i="934"/>
  <c r="D128" i="934"/>
  <c r="G128" i="934"/>
  <c r="K128" i="934"/>
  <c r="D129" i="934"/>
  <c r="G129" i="934"/>
  <c r="K129" i="934"/>
  <c r="D130" i="934"/>
  <c r="G130" i="934"/>
  <c r="K130" i="934"/>
  <c r="D131" i="934"/>
  <c r="G131" i="934"/>
  <c r="K131" i="934"/>
  <c r="D132" i="934"/>
  <c r="G132" i="934"/>
  <c r="K132" i="934"/>
  <c r="D133" i="934"/>
  <c r="G133" i="934"/>
  <c r="K133" i="934"/>
  <c r="D134" i="934"/>
  <c r="G134" i="934"/>
  <c r="K134" i="934"/>
  <c r="D135" i="934"/>
  <c r="G135" i="934"/>
  <c r="K135" i="934"/>
  <c r="D136" i="934"/>
  <c r="G136" i="934"/>
  <c r="K136" i="934"/>
  <c r="D137" i="934"/>
  <c r="G137" i="934"/>
  <c r="K137" i="934"/>
  <c r="D138" i="934"/>
  <c r="G138" i="934"/>
  <c r="K138" i="934"/>
  <c r="D139" i="934"/>
  <c r="G139" i="934"/>
  <c r="K139" i="934"/>
  <c r="D140" i="934"/>
  <c r="G140" i="934"/>
  <c r="K140" i="934"/>
  <c r="D141" i="934"/>
  <c r="G141" i="934"/>
  <c r="K141" i="934"/>
  <c r="D142" i="934"/>
  <c r="G142" i="934"/>
  <c r="K142" i="934"/>
  <c r="D143" i="934"/>
  <c r="G143" i="934"/>
  <c r="K143" i="934"/>
  <c r="D144" i="934"/>
  <c r="G144" i="934"/>
  <c r="K144" i="934"/>
  <c r="D145" i="934"/>
  <c r="G145" i="934"/>
  <c r="K145" i="934"/>
  <c r="D146" i="934"/>
  <c r="G146" i="934"/>
  <c r="K146" i="934"/>
  <c r="D147" i="934"/>
  <c r="G147" i="934"/>
  <c r="K147" i="934"/>
  <c r="D148" i="934"/>
  <c r="G148" i="934"/>
  <c r="K148" i="934"/>
  <c r="D149" i="934"/>
  <c r="G149" i="934"/>
  <c r="K149" i="934"/>
  <c r="D150" i="934"/>
  <c r="G150" i="934"/>
  <c r="K150" i="934"/>
  <c r="D151" i="934"/>
  <c r="G151" i="934"/>
  <c r="K151" i="934"/>
  <c r="D152" i="934"/>
  <c r="G152" i="934"/>
  <c r="K152" i="934"/>
  <c r="D153" i="934"/>
  <c r="G153" i="934"/>
  <c r="K153" i="934"/>
  <c r="D154" i="934"/>
  <c r="G154" i="934"/>
  <c r="K154" i="934"/>
  <c r="D155" i="934"/>
  <c r="G155" i="934"/>
  <c r="K155" i="934"/>
  <c r="D156" i="934"/>
  <c r="G156" i="934"/>
  <c r="K156" i="934"/>
  <c r="D157" i="934"/>
  <c r="G157" i="934"/>
  <c r="K157" i="934"/>
  <c r="D158" i="934"/>
  <c r="G158" i="934"/>
  <c r="K158" i="934"/>
  <c r="D159" i="934"/>
  <c r="G159" i="934"/>
  <c r="K159" i="934"/>
  <c r="D160" i="934"/>
  <c r="G160" i="934"/>
  <c r="K160" i="934"/>
  <c r="D161" i="934"/>
  <c r="G161" i="934"/>
  <c r="K161" i="934"/>
  <c r="D162" i="934"/>
  <c r="G162" i="934"/>
  <c r="K162" i="934"/>
  <c r="D163" i="934"/>
  <c r="G163" i="934"/>
  <c r="K163" i="934"/>
  <c r="D164" i="934"/>
  <c r="G164" i="934"/>
  <c r="K164" i="934"/>
  <c r="D165" i="934"/>
  <c r="G165" i="934"/>
  <c r="K165" i="934"/>
  <c r="D166" i="934"/>
  <c r="G166" i="934"/>
  <c r="K166" i="934"/>
  <c r="D167" i="934"/>
  <c r="G167" i="934"/>
  <c r="K167" i="934"/>
  <c r="D168" i="934"/>
  <c r="G168" i="934"/>
  <c r="K168" i="934"/>
  <c r="D169" i="934"/>
  <c r="G169" i="934"/>
  <c r="K169" i="934"/>
  <c r="D170" i="934"/>
  <c r="G170" i="934"/>
  <c r="K170" i="934"/>
  <c r="D171" i="934"/>
  <c r="G171" i="934"/>
  <c r="K171" i="934"/>
  <c r="D172" i="934"/>
  <c r="G172" i="934"/>
  <c r="K172" i="934"/>
  <c r="D173" i="934"/>
  <c r="G173" i="934"/>
  <c r="K173" i="934"/>
  <c r="D174" i="934"/>
  <c r="G174" i="934"/>
  <c r="K174" i="934"/>
  <c r="D175" i="934"/>
  <c r="G175" i="934"/>
  <c r="K175" i="934"/>
  <c r="D176" i="934"/>
  <c r="G176" i="934"/>
  <c r="K176" i="934"/>
  <c r="D177" i="934"/>
  <c r="G177" i="934"/>
  <c r="K177" i="934"/>
  <c r="D178" i="934"/>
  <c r="G178" i="934"/>
  <c r="K178" i="934"/>
  <c r="D179" i="934"/>
  <c r="G179" i="934"/>
  <c r="K179" i="934"/>
  <c r="D180" i="934"/>
  <c r="G180" i="934"/>
  <c r="K180" i="934"/>
  <c r="D181" i="934"/>
  <c r="G181" i="934"/>
  <c r="K181" i="934"/>
  <c r="D182" i="934"/>
  <c r="G182" i="934"/>
  <c r="K182" i="934"/>
  <c r="D183" i="934"/>
  <c r="G183" i="934"/>
  <c r="K183" i="934"/>
  <c r="D184" i="934"/>
  <c r="G184" i="934"/>
  <c r="K184" i="934"/>
  <c r="D185" i="934"/>
  <c r="G185" i="934"/>
  <c r="K185" i="934"/>
  <c r="D186" i="934"/>
  <c r="G186" i="934"/>
  <c r="K186" i="934"/>
  <c r="D187" i="934"/>
  <c r="G187" i="934"/>
  <c r="K187" i="934"/>
  <c r="D188" i="934"/>
  <c r="G188" i="934"/>
  <c r="K188" i="934"/>
  <c r="D189" i="934"/>
  <c r="G189" i="934"/>
  <c r="K189" i="934"/>
  <c r="D190" i="934"/>
  <c r="G190" i="934"/>
  <c r="K190" i="934"/>
  <c r="D191" i="934"/>
  <c r="G191" i="934"/>
  <c r="K191" i="934"/>
  <c r="D192" i="934"/>
  <c r="G192" i="934"/>
  <c r="K192" i="934"/>
  <c r="D193" i="934"/>
  <c r="G193" i="934"/>
  <c r="K193" i="934"/>
  <c r="D194" i="934"/>
  <c r="G194" i="934"/>
  <c r="K194" i="934"/>
  <c r="D195" i="934"/>
  <c r="G195" i="934"/>
  <c r="K195" i="934"/>
  <c r="D196" i="934"/>
  <c r="G196" i="934"/>
  <c r="K196" i="934"/>
  <c r="D197" i="934"/>
  <c r="G197" i="934"/>
  <c r="K197" i="934"/>
  <c r="D198" i="934"/>
  <c r="G198" i="934"/>
  <c r="K198" i="934"/>
  <c r="D199" i="934"/>
  <c r="G199" i="934"/>
  <c r="K199" i="934"/>
  <c r="D200" i="934"/>
  <c r="G200" i="934"/>
  <c r="K200" i="934"/>
  <c r="D201" i="934"/>
  <c r="G201" i="934"/>
  <c r="K201" i="934"/>
  <c r="D202" i="934"/>
  <c r="G202" i="934"/>
  <c r="K202" i="934"/>
  <c r="B21" i="88" l="1"/>
  <c r="D21" i="88"/>
  <c r="E21" i="88"/>
  <c r="C21" i="88"/>
  <c r="F13" i="933"/>
  <c r="F22" i="933" s="1"/>
  <c r="D12" i="88"/>
  <c r="C12" i="88"/>
  <c r="J8" i="933"/>
  <c r="B12" i="88"/>
  <c r="H13" i="933"/>
  <c r="H22" i="933" s="1"/>
  <c r="J12" i="933"/>
  <c r="D13" i="933"/>
  <c r="D22" i="933" s="1"/>
  <c r="J21" i="933"/>
  <c r="B13" i="933"/>
  <c r="B22" i="933" s="1"/>
  <c r="K21" i="933"/>
  <c r="K12" i="933"/>
  <c r="K17" i="933"/>
  <c r="K8" i="933"/>
  <c r="E12" i="88"/>
  <c r="G12" i="1"/>
  <c r="J17" i="933"/>
  <c r="D12" i="1"/>
  <c r="E22" i="88" l="1"/>
  <c r="B22" i="88"/>
  <c r="D22" i="88"/>
  <c r="C22" i="88"/>
  <c r="J13" i="933"/>
  <c r="J22" i="933" s="1"/>
  <c r="K13" i="933"/>
  <c r="K22" i="933" s="1"/>
</calcChain>
</file>

<file path=xl/sharedStrings.xml><?xml version="1.0" encoding="utf-8"?>
<sst xmlns="http://schemas.openxmlformats.org/spreadsheetml/2006/main" count="1149" uniqueCount="541">
  <si>
    <t>上　　　　　水　　　　　道</t>
    <rPh sb="0" eb="13">
      <t>ジョウスイドウ</t>
    </rPh>
    <phoneticPr fontId="4"/>
  </si>
  <si>
    <t>契　約　件　数</t>
    <rPh sb="0" eb="7">
      <t>ケイヤクスウ</t>
    </rPh>
    <phoneticPr fontId="4"/>
  </si>
  <si>
    <t>出雲市内建築確認申請状況</t>
    <rPh sb="0" eb="4">
      <t>イズモシナイ</t>
    </rPh>
    <rPh sb="4" eb="6">
      <t>ケンチク</t>
    </rPh>
    <rPh sb="6" eb="8">
      <t>カクニン</t>
    </rPh>
    <rPh sb="8" eb="10">
      <t>シンセイ</t>
    </rPh>
    <rPh sb="10" eb="12">
      <t>ジョウキョウ</t>
    </rPh>
    <phoneticPr fontId="4"/>
  </si>
  <si>
    <t>5月</t>
    <rPh sb="1" eb="2">
      <t>ガツ</t>
    </rPh>
    <phoneticPr fontId="4"/>
  </si>
  <si>
    <t>6月</t>
    <rPh sb="1" eb="2">
      <t>ゲツ</t>
    </rPh>
    <phoneticPr fontId="4"/>
  </si>
  <si>
    <t>4～6月</t>
    <rPh sb="3" eb="4">
      <t>ゲツ</t>
    </rPh>
    <phoneticPr fontId="4"/>
  </si>
  <si>
    <t>4月</t>
    <phoneticPr fontId="4"/>
  </si>
  <si>
    <t>県 営 公 共 事 業 の 状 況</t>
    <rPh sb="0" eb="3">
      <t>ケンエイ</t>
    </rPh>
    <rPh sb="4" eb="7">
      <t>コウキョウ</t>
    </rPh>
    <rPh sb="8" eb="11">
      <t>ジギョウ</t>
    </rPh>
    <rPh sb="14" eb="17">
      <t>ジョウキョウ</t>
    </rPh>
    <phoneticPr fontId="4"/>
  </si>
  <si>
    <t>単位：千円</t>
    <rPh sb="0" eb="2">
      <t>タンイ</t>
    </rPh>
    <rPh sb="3" eb="5">
      <t>センエン</t>
    </rPh>
    <phoneticPr fontId="4"/>
  </si>
  <si>
    <t>土　　木</t>
    <rPh sb="0" eb="4">
      <t>ドボク</t>
    </rPh>
    <phoneticPr fontId="4"/>
  </si>
  <si>
    <t>建　　築</t>
    <rPh sb="0" eb="4">
      <t>ケンチク</t>
    </rPh>
    <phoneticPr fontId="4"/>
  </si>
  <si>
    <t>舗装工事</t>
    <rPh sb="0" eb="2">
      <t>ホソウ</t>
    </rPh>
    <rPh sb="2" eb="4">
      <t>コウジ</t>
    </rPh>
    <phoneticPr fontId="4"/>
  </si>
  <si>
    <t>そ の 他</t>
    <rPh sb="0" eb="5">
      <t>ソノタ</t>
    </rPh>
    <phoneticPr fontId="4"/>
  </si>
  <si>
    <t>合　　計</t>
    <rPh sb="0" eb="4">
      <t>ゴウケイ</t>
    </rPh>
    <phoneticPr fontId="4"/>
  </si>
  <si>
    <t>8月</t>
  </si>
  <si>
    <t>9月</t>
  </si>
  <si>
    <t>単位：人、世帯</t>
    <rPh sb="0" eb="2">
      <t>タンイ</t>
    </rPh>
    <rPh sb="3" eb="4">
      <t>ニン</t>
    </rPh>
    <rPh sb="5" eb="7">
      <t>セタイ</t>
    </rPh>
    <phoneticPr fontId="4"/>
  </si>
  <si>
    <t>自　然　要　因</t>
    <rPh sb="0" eb="3">
      <t>シゼン</t>
    </rPh>
    <rPh sb="4" eb="7">
      <t>ヨウイン</t>
    </rPh>
    <phoneticPr fontId="4"/>
  </si>
  <si>
    <t>社　会　要　因</t>
    <rPh sb="0" eb="3">
      <t>シャカイ</t>
    </rPh>
    <rPh sb="4" eb="7">
      <t>ヨウイン</t>
    </rPh>
    <phoneticPr fontId="4"/>
  </si>
  <si>
    <t>世帯数</t>
    <rPh sb="0" eb="3">
      <t>セタイスウ</t>
    </rPh>
    <phoneticPr fontId="4"/>
  </si>
  <si>
    <t>人　　　　　　口</t>
    <rPh sb="0" eb="8">
      <t>ジンコウ</t>
    </rPh>
    <phoneticPr fontId="4"/>
  </si>
  <si>
    <t>出　生</t>
    <rPh sb="0" eb="3">
      <t>シュッセイ</t>
    </rPh>
    <phoneticPr fontId="4"/>
  </si>
  <si>
    <t>死　亡</t>
    <rPh sb="0" eb="3">
      <t>シボウ</t>
    </rPh>
    <phoneticPr fontId="4"/>
  </si>
  <si>
    <t>増　減</t>
    <rPh sb="0" eb="3">
      <t>ゾウゲン</t>
    </rPh>
    <phoneticPr fontId="4"/>
  </si>
  <si>
    <t>転　入</t>
    <rPh sb="0" eb="3">
      <t>テンニュウ</t>
    </rPh>
    <phoneticPr fontId="4"/>
  </si>
  <si>
    <t>転　出</t>
    <rPh sb="0" eb="3">
      <t>テンシュツ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</si>
  <si>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</si>
  <si>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</si>
  <si>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　計</t>
    <rPh sb="0" eb="3">
      <t>ゴウケイ</t>
    </rPh>
    <phoneticPr fontId="4"/>
  </si>
  <si>
    <t>資料提供：出雲市市民課</t>
    <rPh sb="0" eb="2">
      <t>シリョウ</t>
    </rPh>
    <rPh sb="2" eb="4">
      <t>テイキョウ</t>
    </rPh>
    <rPh sb="5" eb="8">
      <t>イズモシ</t>
    </rPh>
    <rPh sb="8" eb="11">
      <t>シミンカ</t>
    </rPh>
    <phoneticPr fontId="4"/>
  </si>
  <si>
    <t>件　　　　数</t>
    <rPh sb="0" eb="6">
      <t>ケンスウ</t>
    </rPh>
    <phoneticPr fontId="4"/>
  </si>
  <si>
    <t>負債総額(百万円)</t>
    <rPh sb="0" eb="2">
      <t>フサイ</t>
    </rPh>
    <rPh sb="2" eb="4">
      <t>ソウガク</t>
    </rPh>
    <rPh sb="5" eb="8">
      <t>ヒャクマンエン</t>
    </rPh>
    <phoneticPr fontId="4"/>
  </si>
  <si>
    <t>島根県</t>
    <rPh sb="0" eb="3">
      <t>シマネケン</t>
    </rPh>
    <phoneticPr fontId="4"/>
  </si>
  <si>
    <t>年度</t>
    <rPh sb="0" eb="2">
      <t>ネンド</t>
    </rPh>
    <phoneticPr fontId="4"/>
  </si>
  <si>
    <t>年月</t>
    <rPh sb="0" eb="2">
      <t>ネンゲツ</t>
    </rPh>
    <phoneticPr fontId="4"/>
  </si>
  <si>
    <t>10月</t>
  </si>
  <si>
    <t>11月</t>
  </si>
  <si>
    <t>12月</t>
  </si>
  <si>
    <t>単位：倍.人.％</t>
    <rPh sb="0" eb="2">
      <t>タンイ</t>
    </rPh>
    <rPh sb="3" eb="4">
      <t>バイ</t>
    </rPh>
    <rPh sb="5" eb="6">
      <t>ニン</t>
    </rPh>
    <phoneticPr fontId="4"/>
  </si>
  <si>
    <t>求　人　倍　率</t>
    <rPh sb="0" eb="3">
      <t>キュウジン</t>
    </rPh>
    <rPh sb="4" eb="7">
      <t>バイリツ</t>
    </rPh>
    <phoneticPr fontId="4"/>
  </si>
  <si>
    <t>新　規　求　人　数</t>
    <rPh sb="0" eb="3">
      <t>シンキ</t>
    </rPh>
    <rPh sb="4" eb="9">
      <t>キュウジンスウ</t>
    </rPh>
    <phoneticPr fontId="4"/>
  </si>
  <si>
    <t>対比差</t>
    <rPh sb="0" eb="2">
      <t>タイヒ</t>
    </rPh>
    <rPh sb="2" eb="3">
      <t>サ</t>
    </rPh>
    <phoneticPr fontId="4"/>
  </si>
  <si>
    <t>　10月</t>
    <rPh sb="3" eb="4">
      <t>ガツ</t>
    </rPh>
    <phoneticPr fontId="4"/>
  </si>
  <si>
    <t>(</t>
    <phoneticPr fontId="4"/>
  </si>
  <si>
    <t>)</t>
    <phoneticPr fontId="4"/>
  </si>
  <si>
    <t>　4月</t>
    <rPh sb="2" eb="3">
      <t>ガツ</t>
    </rPh>
    <phoneticPr fontId="4"/>
  </si>
  <si>
    <t>　5月</t>
    <rPh sb="2" eb="3">
      <t>ガツ</t>
    </rPh>
    <phoneticPr fontId="4"/>
  </si>
  <si>
    <t>　6月</t>
    <rPh sb="2" eb="3">
      <t>ガツ</t>
    </rPh>
    <phoneticPr fontId="4"/>
  </si>
  <si>
    <t>　7月</t>
    <rPh sb="2" eb="3">
      <t>ガツ</t>
    </rPh>
    <phoneticPr fontId="4"/>
  </si>
  <si>
    <t>　8月</t>
    <rPh sb="2" eb="3">
      <t>ガツ</t>
    </rPh>
    <phoneticPr fontId="4"/>
  </si>
  <si>
    <t>　9月</t>
    <rPh sb="2" eb="3">
      <t>ガツ</t>
    </rPh>
    <phoneticPr fontId="4"/>
  </si>
  <si>
    <t>(   )内はパートを除く数値。資料提供：出雲公共職業安定所</t>
    <rPh sb="5" eb="6">
      <t>ナイ</t>
    </rPh>
    <rPh sb="11" eb="12">
      <t>ノゾ</t>
    </rPh>
    <rPh sb="13" eb="15">
      <t>スウチ</t>
    </rPh>
    <rPh sb="16" eb="18">
      <t>シリョウ</t>
    </rPh>
    <rPh sb="18" eb="20">
      <t>テイキョウ</t>
    </rPh>
    <rPh sb="21" eb="23">
      <t>イズモ</t>
    </rPh>
    <rPh sb="23" eb="25">
      <t>コウキョウ</t>
    </rPh>
    <rPh sb="25" eb="27">
      <t>ショクギョウ</t>
    </rPh>
    <rPh sb="27" eb="29">
      <t>アンテイ</t>
    </rPh>
    <rPh sb="29" eb="30">
      <t>ショ</t>
    </rPh>
    <phoneticPr fontId="4"/>
  </si>
  <si>
    <t>件数</t>
    <rPh sb="0" eb="2">
      <t>ケンスウ</t>
    </rPh>
    <phoneticPr fontId="4"/>
  </si>
  <si>
    <t>金額</t>
    <rPh sb="0" eb="2">
      <t>キンガク</t>
    </rPh>
    <phoneticPr fontId="4"/>
  </si>
  <si>
    <t>保証債務残高</t>
    <rPh sb="0" eb="2">
      <t>ホショウ</t>
    </rPh>
    <rPh sb="2" eb="4">
      <t>サイム</t>
    </rPh>
    <rPh sb="4" eb="6">
      <t>ザンダカ</t>
    </rPh>
    <phoneticPr fontId="4"/>
  </si>
  <si>
    <t>出雲市内信用保証状況</t>
    <rPh sb="0" eb="3">
      <t>イズモシ</t>
    </rPh>
    <rPh sb="3" eb="4">
      <t>ナイ</t>
    </rPh>
    <rPh sb="4" eb="6">
      <t>シンヨウ</t>
    </rPh>
    <rPh sb="6" eb="8">
      <t>ホショウ</t>
    </rPh>
    <rPh sb="8" eb="10">
      <t>ジョウキョウ</t>
    </rPh>
    <phoneticPr fontId="4"/>
  </si>
  <si>
    <t>５月</t>
    <rPh sb="1" eb="2">
      <t>ガツ</t>
    </rPh>
    <phoneticPr fontId="4"/>
  </si>
  <si>
    <t>６月</t>
    <rPh sb="1" eb="2">
      <t>ガツ</t>
    </rPh>
    <phoneticPr fontId="4"/>
  </si>
  <si>
    <t>前年比</t>
    <rPh sb="0" eb="3">
      <t>ゼンネンヒ</t>
    </rPh>
    <phoneticPr fontId="4"/>
  </si>
  <si>
    <t>（単位：件・千円・％）</t>
    <rPh sb="1" eb="3">
      <t>タンイ</t>
    </rPh>
    <rPh sb="4" eb="5">
      <t>ケン</t>
    </rPh>
    <rPh sb="6" eb="8">
      <t>センエン</t>
    </rPh>
    <phoneticPr fontId="4"/>
  </si>
  <si>
    <t>１０～１２月計</t>
    <rPh sb="5" eb="6">
      <t>ガツ</t>
    </rPh>
    <rPh sb="6" eb="7">
      <t>ケイ</t>
    </rPh>
    <phoneticPr fontId="4"/>
  </si>
  <si>
    <t>４～６月計</t>
    <rPh sb="3" eb="4">
      <t>ゲツ</t>
    </rPh>
    <rPh sb="4" eb="5">
      <t>ケイ</t>
    </rPh>
    <phoneticPr fontId="4"/>
  </si>
  <si>
    <t>7月</t>
    <phoneticPr fontId="4"/>
  </si>
  <si>
    <t>8月</t>
    <rPh sb="1" eb="2">
      <t>ガツ</t>
    </rPh>
    <phoneticPr fontId="4"/>
  </si>
  <si>
    <t>9月</t>
    <rPh sb="1" eb="2">
      <t>ゲツ</t>
    </rPh>
    <phoneticPr fontId="4"/>
  </si>
  <si>
    <t>7～9月</t>
    <rPh sb="3" eb="4">
      <t>ゲツ</t>
    </rPh>
    <phoneticPr fontId="4"/>
  </si>
  <si>
    <t>７～９月計</t>
    <rPh sb="3" eb="4">
      <t>ゲツ</t>
    </rPh>
    <rPh sb="4" eb="5">
      <t>ケイ</t>
    </rPh>
    <phoneticPr fontId="4"/>
  </si>
  <si>
    <t>出 雲 市  人 口 動 態</t>
    <rPh sb="0" eb="1">
      <t>デ</t>
    </rPh>
    <rPh sb="2" eb="3">
      <t>クモ</t>
    </rPh>
    <rPh sb="4" eb="5">
      <t>シ</t>
    </rPh>
    <rPh sb="7" eb="10">
      <t>ジンコウ</t>
    </rPh>
    <rPh sb="11" eb="14">
      <t>ドウタイ</t>
    </rPh>
    <phoneticPr fontId="4"/>
  </si>
  <si>
    <t>10月</t>
    <phoneticPr fontId="4"/>
  </si>
  <si>
    <t>11月</t>
    <rPh sb="2" eb="3">
      <t>ガツ</t>
    </rPh>
    <phoneticPr fontId="4"/>
  </si>
  <si>
    <t>12月</t>
    <rPh sb="2" eb="3">
      <t>ゲツ</t>
    </rPh>
    <phoneticPr fontId="4"/>
  </si>
  <si>
    <t>10～12月</t>
    <rPh sb="5" eb="6">
      <t>ゲツ</t>
    </rPh>
    <phoneticPr fontId="4"/>
  </si>
  <si>
    <t>項目</t>
    <rPh sb="0" eb="2">
      <t>コウモク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</si>
  <si>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</si>
  <si>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</si>
  <si>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</si>
  <si>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</si>
  <si>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卸売・小売業</t>
    <rPh sb="0" eb="1">
      <t>オロシ</t>
    </rPh>
    <rPh sb="1" eb="2">
      <t>ウ</t>
    </rPh>
    <rPh sb="3" eb="6">
      <t>コウリギョウ</t>
    </rPh>
    <phoneticPr fontId="4"/>
  </si>
  <si>
    <t>金融・保険業</t>
    <rPh sb="0" eb="2">
      <t>キンユウ</t>
    </rPh>
    <rPh sb="3" eb="6">
      <t>ホケンギョウ</t>
    </rPh>
    <phoneticPr fontId="4"/>
  </si>
  <si>
    <t>医療・福祉</t>
    <rPh sb="0" eb="2">
      <t>イリョウ</t>
    </rPh>
    <rPh sb="3" eb="5">
      <t>フクシ</t>
    </rPh>
    <phoneticPr fontId="4"/>
  </si>
  <si>
    <t>複合　　　　　サービス業</t>
    <rPh sb="0" eb="2">
      <t>フクゴウ</t>
    </rPh>
    <rPh sb="11" eb="12">
      <t>ギョウ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</si>
  <si>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</si>
  <si>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前年同月比</t>
    <rPh sb="0" eb="2">
      <t>ゼンネン</t>
    </rPh>
    <rPh sb="2" eb="5">
      <t>ドウゲツヒ</t>
    </rPh>
    <phoneticPr fontId="4"/>
  </si>
  <si>
    <t>きまって支給する給与</t>
    <rPh sb="4" eb="6">
      <t>シキュウ</t>
    </rPh>
    <rPh sb="8" eb="10">
      <t>キュウヨ</t>
    </rPh>
    <phoneticPr fontId="4"/>
  </si>
  <si>
    <t>所定内給与</t>
    <rPh sb="0" eb="3">
      <t>ショテイナイ</t>
    </rPh>
    <rPh sb="3" eb="5">
      <t>キュウヨ</t>
    </rPh>
    <phoneticPr fontId="4"/>
  </si>
  <si>
    <t>所定外給与</t>
    <rPh sb="0" eb="2">
      <t>ショテイ</t>
    </rPh>
    <rPh sb="2" eb="3">
      <t>ガイ</t>
    </rPh>
    <rPh sb="3" eb="5">
      <t>キュウヨ</t>
    </rPh>
    <phoneticPr fontId="4"/>
  </si>
  <si>
    <t>特別に支払われた給与</t>
    <rPh sb="0" eb="2">
      <t>トクベツ</t>
    </rPh>
    <rPh sb="3" eb="5">
      <t>シハラ</t>
    </rPh>
    <rPh sb="8" eb="10">
      <t>キュウヨ</t>
    </rPh>
    <phoneticPr fontId="4"/>
  </si>
  <si>
    <t>(円)</t>
    <rPh sb="1" eb="2">
      <t>エン</t>
    </rPh>
    <phoneticPr fontId="4"/>
  </si>
  <si>
    <t>(％)</t>
    <phoneticPr fontId="4"/>
  </si>
  <si>
    <t>出勤日数</t>
    <rPh sb="0" eb="2">
      <t>シュッキン</t>
    </rPh>
    <rPh sb="2" eb="4">
      <t>ニッスウ</t>
    </rPh>
    <phoneticPr fontId="4"/>
  </si>
  <si>
    <t>(日)</t>
    <rPh sb="1" eb="2">
      <t>ニチ</t>
    </rPh>
    <phoneticPr fontId="4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</si>
  <si>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4"/>
  </si>
  <si>
    <t>所定内労働時間</t>
    <rPh sb="0" eb="3">
      <t>ショテイナイ</t>
    </rPh>
    <rPh sb="3" eb="5">
      <t>ロウドウ</t>
    </rPh>
    <rPh sb="5" eb="7">
      <t>ジカン</t>
    </rPh>
    <phoneticPr fontId="4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</si>
  <si>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4"/>
  </si>
  <si>
    <t>前調査期間末常用労働者数</t>
    <rPh sb="0" eb="1">
      <t>マエ</t>
    </rPh>
    <rPh sb="1" eb="3">
      <t>チョウサ</t>
    </rPh>
    <rPh sb="3" eb="5">
      <t>キカン</t>
    </rPh>
    <rPh sb="5" eb="6">
      <t>スエ</t>
    </rPh>
    <rPh sb="6" eb="8">
      <t>ジョウヨウ</t>
    </rPh>
    <rPh sb="8" eb="11">
      <t>ロウドウシャ</t>
    </rPh>
    <rPh sb="11" eb="12">
      <t>スウ</t>
    </rPh>
    <phoneticPr fontId="4"/>
  </si>
  <si>
    <t>増加常用労働者数</t>
    <rPh sb="0" eb="2">
      <t>ゾウカ</t>
    </rPh>
    <rPh sb="2" eb="4">
      <t>ジョウヨウ</t>
    </rPh>
    <rPh sb="4" eb="7">
      <t>ロウドウシャ</t>
    </rPh>
    <rPh sb="7" eb="8">
      <t>スウ</t>
    </rPh>
    <phoneticPr fontId="4"/>
  </si>
  <si>
    <t>減少常用労働者数</t>
    <rPh sb="0" eb="2">
      <t>ゲンショウ</t>
    </rPh>
    <rPh sb="2" eb="4">
      <t>ジョウヨウ</t>
    </rPh>
    <rPh sb="4" eb="7">
      <t>ロウドウシャ</t>
    </rPh>
    <rPh sb="7" eb="8">
      <t>スウ</t>
    </rPh>
    <phoneticPr fontId="4"/>
  </si>
  <si>
    <t>本調査期間末常用労働者数</t>
    <rPh sb="0" eb="1">
      <t>ホン</t>
    </rPh>
    <rPh sb="1" eb="3">
      <t>チョウサ</t>
    </rPh>
    <rPh sb="3" eb="5">
      <t>キカン</t>
    </rPh>
    <rPh sb="5" eb="6">
      <t>スエ</t>
    </rPh>
    <rPh sb="6" eb="8">
      <t>ジョウヨウ</t>
    </rPh>
    <rPh sb="8" eb="11">
      <t>ロウドウシャ</t>
    </rPh>
    <rPh sb="11" eb="12">
      <t>スウ</t>
    </rPh>
    <phoneticPr fontId="4"/>
  </si>
  <si>
    <t>うちパートタイム労働者数</t>
    <rPh sb="8" eb="11">
      <t>ロウドウシャ</t>
    </rPh>
    <rPh sb="11" eb="12">
      <t>スウ</t>
    </rPh>
    <phoneticPr fontId="4"/>
  </si>
  <si>
    <t>パートタイム労働者比</t>
    <rPh sb="6" eb="9">
      <t>ロウドウシャ</t>
    </rPh>
    <rPh sb="9" eb="10">
      <t>ヒ</t>
    </rPh>
    <phoneticPr fontId="4"/>
  </si>
  <si>
    <t>入職率</t>
    <rPh sb="0" eb="1">
      <t>ニュウ</t>
    </rPh>
    <rPh sb="1" eb="2">
      <t>ショク</t>
    </rPh>
    <rPh sb="2" eb="3">
      <t>リツ</t>
    </rPh>
    <phoneticPr fontId="4"/>
  </si>
  <si>
    <t>前年同月差</t>
    <rPh sb="0" eb="2">
      <t>ゼンネン</t>
    </rPh>
    <rPh sb="2" eb="4">
      <t>ドウゲツ</t>
    </rPh>
    <rPh sb="4" eb="5">
      <t>サ</t>
    </rPh>
    <phoneticPr fontId="4"/>
  </si>
  <si>
    <t>離職率</t>
    <rPh sb="0" eb="3">
      <t>リショクリツ</t>
    </rPh>
    <phoneticPr fontId="4"/>
  </si>
  <si>
    <t>(人)</t>
    <rPh sb="1" eb="2">
      <t>ニン</t>
    </rPh>
    <phoneticPr fontId="4"/>
  </si>
  <si>
    <t>常用労働者数</t>
    <rPh sb="0" eb="2">
      <t>ジョウヨウ</t>
    </rPh>
    <rPh sb="2" eb="5">
      <t>ロウドウシャ</t>
    </rPh>
    <rPh sb="5" eb="6">
      <t>スウ</t>
    </rPh>
    <phoneticPr fontId="4"/>
  </si>
  <si>
    <t>労働異動率</t>
    <rPh sb="0" eb="2">
      <t>ロウドウ</t>
    </rPh>
    <rPh sb="2" eb="4">
      <t>イドウ</t>
    </rPh>
    <rPh sb="4" eb="5">
      <t>リツ</t>
    </rPh>
    <phoneticPr fontId="4"/>
  </si>
  <si>
    <t>２月</t>
    <rPh sb="1" eb="2">
      <t>ガツ</t>
    </rPh>
    <phoneticPr fontId="4"/>
  </si>
  <si>
    <t>1月</t>
    <phoneticPr fontId="4"/>
  </si>
  <si>
    <t>３月</t>
    <rPh sb="1" eb="2">
      <t>ゲツ</t>
    </rPh>
    <phoneticPr fontId="4"/>
  </si>
  <si>
    <t>１～３月</t>
    <rPh sb="3" eb="4">
      <t>ゲツ</t>
    </rPh>
    <phoneticPr fontId="4"/>
  </si>
  <si>
    <t>１～３月計</t>
    <rPh sb="3" eb="4">
      <t>ガツ</t>
    </rPh>
    <rPh sb="4" eb="5">
      <t>ケイ</t>
    </rPh>
    <phoneticPr fontId="4"/>
  </si>
  <si>
    <t>年度合計</t>
    <rPh sb="0" eb="2">
      <t>ネンド</t>
    </rPh>
    <rPh sb="2" eb="4">
      <t>ゴウケイ</t>
    </rPh>
    <phoneticPr fontId="4"/>
  </si>
  <si>
    <t>　４月　 　５月</t>
    <rPh sb="2" eb="3">
      <t>ゲツ</t>
    </rPh>
    <rPh sb="7" eb="8">
      <t>ゲツ</t>
    </rPh>
    <phoneticPr fontId="4"/>
  </si>
  <si>
    <t>比較増減</t>
    <rPh sb="0" eb="2">
      <t>ヒカク</t>
    </rPh>
    <rPh sb="2" eb="4">
      <t>ゾウゲン</t>
    </rPh>
    <phoneticPr fontId="4"/>
  </si>
  <si>
    <t>月別保証承諾</t>
    <rPh sb="0" eb="2">
      <t>ツキベツ</t>
    </rPh>
    <rPh sb="2" eb="4">
      <t>ホショウ</t>
    </rPh>
    <rPh sb="4" eb="6">
      <t>ショウダク</t>
    </rPh>
    <phoneticPr fontId="4"/>
  </si>
  <si>
    <t>　６月　 　７月</t>
    <rPh sb="2" eb="3">
      <t>ゲツ</t>
    </rPh>
    <rPh sb="7" eb="8">
      <t>ゲツ</t>
    </rPh>
    <phoneticPr fontId="4"/>
  </si>
  <si>
    <t>　８月　 　９月</t>
    <rPh sb="2" eb="3">
      <t>ゲツ</t>
    </rPh>
    <rPh sb="7" eb="8">
      <t>ゲツ</t>
    </rPh>
    <phoneticPr fontId="4"/>
  </si>
  <si>
    <t>７月</t>
    <rPh sb="1" eb="2">
      <t>ガツ</t>
    </rPh>
    <phoneticPr fontId="4"/>
  </si>
  <si>
    <t>上半期計</t>
    <rPh sb="0" eb="3">
      <t>カミハンキ</t>
    </rPh>
    <rPh sb="3" eb="4">
      <t>ケイ</t>
    </rPh>
    <phoneticPr fontId="4"/>
  </si>
  <si>
    <t>資料提供：</t>
    <rPh sb="0" eb="2">
      <t>シリョウ</t>
    </rPh>
    <rPh sb="2" eb="4">
      <t>テイキョウ</t>
    </rPh>
    <phoneticPr fontId="4"/>
  </si>
  <si>
    <t xml:space="preserve"> １０月　 １１月</t>
    <rPh sb="3" eb="4">
      <t>ゲツ</t>
    </rPh>
    <rPh sb="8" eb="9">
      <t>ゲツ</t>
    </rPh>
    <phoneticPr fontId="4"/>
  </si>
  <si>
    <t>10月</t>
    <rPh sb="2" eb="3">
      <t>ガツ</t>
    </rPh>
    <phoneticPr fontId="4"/>
  </si>
  <si>
    <t>12月</t>
    <rPh sb="2" eb="3">
      <t>ガツ</t>
    </rPh>
    <phoneticPr fontId="4"/>
  </si>
  <si>
    <t>２月</t>
    <phoneticPr fontId="4"/>
  </si>
  <si>
    <t>３月</t>
    <phoneticPr fontId="4"/>
  </si>
  <si>
    <t xml:space="preserve"> １２月　　 １月</t>
    <rPh sb="3" eb="4">
      <t>ゲツ</t>
    </rPh>
    <rPh sb="8" eb="9">
      <t>ゲツ</t>
    </rPh>
    <phoneticPr fontId="4"/>
  </si>
  <si>
    <t xml:space="preserve"> 　２月　 　３月</t>
    <rPh sb="3" eb="4">
      <t>ゲツ</t>
    </rPh>
    <rPh sb="8" eb="9">
      <t>ゲツ</t>
    </rPh>
    <phoneticPr fontId="4"/>
  </si>
  <si>
    <t>1月</t>
    <rPh sb="1" eb="2">
      <t>ガツ</t>
    </rPh>
    <phoneticPr fontId="4"/>
  </si>
  <si>
    <t>年間合計</t>
    <rPh sb="0" eb="2">
      <t>ネンカン</t>
    </rPh>
    <rPh sb="2" eb="4">
      <t>ゴウケイ</t>
    </rPh>
    <phoneticPr fontId="4"/>
  </si>
  <si>
    <t>２月末</t>
    <rPh sb="1" eb="3">
      <t>ガツマツ</t>
    </rPh>
    <phoneticPr fontId="4"/>
  </si>
  <si>
    <t>2月</t>
    <rPh sb="1" eb="2">
      <t>ガツ</t>
    </rPh>
    <phoneticPr fontId="4"/>
  </si>
  <si>
    <t>負債額１千万円以上、法的整理。資料提供：帝国データバンク山陰支店</t>
    <phoneticPr fontId="4"/>
  </si>
  <si>
    <t>資料提供：出雲市上下水道局</t>
    <rPh sb="0" eb="2">
      <t>シリョウ</t>
    </rPh>
    <rPh sb="2" eb="4">
      <t>テイキョウ</t>
    </rPh>
    <rPh sb="5" eb="7">
      <t>イズモ</t>
    </rPh>
    <rPh sb="7" eb="8">
      <t>シ</t>
    </rPh>
    <rPh sb="8" eb="10">
      <t>ジョウゲ</t>
    </rPh>
    <rPh sb="10" eb="13">
      <t>スイドウキョク</t>
    </rPh>
    <phoneticPr fontId="4"/>
  </si>
  <si>
    <t>前年同月差</t>
    <rPh sb="0" eb="2">
      <t>ゼンネン</t>
    </rPh>
    <rPh sb="2" eb="5">
      <t>ドウゲツサ</t>
    </rPh>
    <phoneticPr fontId="4"/>
  </si>
  <si>
    <t>(ポイント)</t>
    <phoneticPr fontId="4"/>
  </si>
  <si>
    <t>合　　計</t>
    <rPh sb="0" eb="1">
      <t>ゴウ</t>
    </rPh>
    <rPh sb="3" eb="4">
      <t>ケイ</t>
    </rPh>
    <phoneticPr fontId="4"/>
  </si>
  <si>
    <t>３月末</t>
    <rPh sb="1" eb="3">
      <t>ガツマツ</t>
    </rPh>
    <phoneticPr fontId="4"/>
  </si>
  <si>
    <t>比較増減（%）</t>
    <rPh sb="0" eb="2">
      <t>ヒカク</t>
    </rPh>
    <rPh sb="2" eb="4">
      <t>ゾウゲン</t>
    </rPh>
    <phoneticPr fontId="4"/>
  </si>
  <si>
    <t>５月末</t>
    <rPh sb="1" eb="3">
      <t>ガツマツ</t>
    </rPh>
    <phoneticPr fontId="4"/>
  </si>
  <si>
    <t>４月末</t>
    <rPh sb="1" eb="3">
      <t>ガツマツ</t>
    </rPh>
    <phoneticPr fontId="4"/>
  </si>
  <si>
    <t>６月末</t>
    <rPh sb="1" eb="3">
      <t>ガツマツ</t>
    </rPh>
    <phoneticPr fontId="4"/>
  </si>
  <si>
    <t>８月末</t>
    <rPh sb="1" eb="3">
      <t>ガツマツ</t>
    </rPh>
    <phoneticPr fontId="4"/>
  </si>
  <si>
    <t>７月末</t>
    <rPh sb="1" eb="3">
      <t>ガツマツ</t>
    </rPh>
    <phoneticPr fontId="4"/>
  </si>
  <si>
    <t>雇　用　情　勢　（出雲公共職業安定所管内）</t>
    <rPh sb="0" eb="1">
      <t>ヤトイ</t>
    </rPh>
    <rPh sb="2" eb="3">
      <t>ヨウ</t>
    </rPh>
    <rPh sb="4" eb="5">
      <t>ジョウ</t>
    </rPh>
    <rPh sb="6" eb="7">
      <t>ゼイ</t>
    </rPh>
    <rPh sb="18" eb="20">
      <t>カンナイ</t>
    </rPh>
    <phoneticPr fontId="4"/>
  </si>
  <si>
    <t>4月</t>
    <phoneticPr fontId="4"/>
  </si>
  <si>
    <t>5月</t>
    <phoneticPr fontId="4"/>
  </si>
  <si>
    <t>１月</t>
    <phoneticPr fontId="4"/>
  </si>
  <si>
    <t>下半期計</t>
    <rPh sb="0" eb="3">
      <t>シモハンキ</t>
    </rPh>
    <rPh sb="3" eb="4">
      <t>ケイ</t>
    </rPh>
    <phoneticPr fontId="4"/>
  </si>
  <si>
    <t>２月末</t>
    <phoneticPr fontId="4"/>
  </si>
  <si>
    <t>３月末</t>
    <phoneticPr fontId="4"/>
  </si>
  <si>
    <t>５月末</t>
  </si>
  <si>
    <t>〔業種：小売業1社〕</t>
    <rPh sb="1" eb="3">
      <t>ギョウシュ</t>
    </rPh>
    <rPh sb="4" eb="6">
      <t>コウリ</t>
    </rPh>
    <rPh sb="6" eb="7">
      <t>ギョウ</t>
    </rPh>
    <rPh sb="8" eb="9">
      <t>シャ</t>
    </rPh>
    <phoneticPr fontId="4"/>
  </si>
  <si>
    <t>９月末</t>
    <rPh sb="1" eb="3">
      <t>ガツマツ</t>
    </rPh>
    <phoneticPr fontId="4"/>
  </si>
  <si>
    <t>８月末</t>
  </si>
  <si>
    <t>備　　考</t>
    <rPh sb="0" eb="1">
      <t>ソナエ</t>
    </rPh>
    <rPh sb="3" eb="4">
      <t>コウ</t>
    </rPh>
    <phoneticPr fontId="4"/>
  </si>
  <si>
    <t>１１月末</t>
  </si>
  <si>
    <t>１０月末</t>
    <rPh sb="2" eb="4">
      <t>ガツマツ</t>
    </rPh>
    <phoneticPr fontId="4"/>
  </si>
  <si>
    <t>２０年１２月末</t>
    <rPh sb="2" eb="3">
      <t>ネン</t>
    </rPh>
    <rPh sb="5" eb="7">
      <t>ガツマツ</t>
    </rPh>
    <phoneticPr fontId="4"/>
  </si>
  <si>
    <t>6月</t>
    <rPh sb="1" eb="2">
      <t>ガツ</t>
    </rPh>
    <phoneticPr fontId="4"/>
  </si>
  <si>
    <t>３月末</t>
    <phoneticPr fontId="4"/>
  </si>
  <si>
    <t>５月末</t>
    <phoneticPr fontId="4"/>
  </si>
  <si>
    <t>3月</t>
    <rPh sb="1" eb="2">
      <t>ガツ</t>
    </rPh>
    <phoneticPr fontId="4"/>
  </si>
  <si>
    <t>　※平成21年度より指定確認検査機関による確認件数を含む</t>
    <rPh sb="2" eb="4">
      <t>ヘイセイ</t>
    </rPh>
    <rPh sb="6" eb="8">
      <t>ネンド</t>
    </rPh>
    <rPh sb="10" eb="12">
      <t>シテイ</t>
    </rPh>
    <rPh sb="12" eb="14">
      <t>カクニン</t>
    </rPh>
    <rPh sb="14" eb="16">
      <t>ケンサ</t>
    </rPh>
    <rPh sb="16" eb="18">
      <t>キカン</t>
    </rPh>
    <rPh sb="21" eb="23">
      <t>カクニン</t>
    </rPh>
    <rPh sb="23" eb="25">
      <t>ケンスウ</t>
    </rPh>
    <rPh sb="26" eb="27">
      <t>フク</t>
    </rPh>
    <phoneticPr fontId="4"/>
  </si>
  <si>
    <t>８月末</t>
    <rPh sb="1" eb="2">
      <t>ガツ</t>
    </rPh>
    <rPh sb="2" eb="3">
      <t>マツ</t>
    </rPh>
    <phoneticPr fontId="4"/>
  </si>
  <si>
    <t>〔業種：建設業1社〕</t>
    <rPh sb="1" eb="3">
      <t>ギョウシュ</t>
    </rPh>
    <rPh sb="4" eb="6">
      <t>ケンセツ</t>
    </rPh>
    <rPh sb="6" eb="7">
      <t>ギョウ</t>
    </rPh>
    <rPh sb="8" eb="9">
      <t>シャ</t>
    </rPh>
    <phoneticPr fontId="4"/>
  </si>
  <si>
    <t>〔業種：サービス業1社〕</t>
    <rPh sb="1" eb="3">
      <t>ギョウシュ</t>
    </rPh>
    <rPh sb="8" eb="9">
      <t>ギョウ</t>
    </rPh>
    <rPh sb="10" eb="11">
      <t>シャ</t>
    </rPh>
    <phoneticPr fontId="4"/>
  </si>
  <si>
    <t>１１月末</t>
    <rPh sb="2" eb="4">
      <t>ガツマツ</t>
    </rPh>
    <phoneticPr fontId="4"/>
  </si>
  <si>
    <t>１０月末</t>
    <rPh sb="2" eb="3">
      <t>ガツ</t>
    </rPh>
    <rPh sb="3" eb="4">
      <t>マツ</t>
    </rPh>
    <phoneticPr fontId="4"/>
  </si>
  <si>
    <t>１１月</t>
  </si>
  <si>
    <t>１０月</t>
  </si>
  <si>
    <t>９月</t>
  </si>
  <si>
    <t>２１年１２月末</t>
    <rPh sb="2" eb="3">
      <t>ネン</t>
    </rPh>
    <rPh sb="5" eb="7">
      <t>ガツマツ</t>
    </rPh>
    <phoneticPr fontId="4"/>
  </si>
  <si>
    <t>２１年　１月末</t>
    <rPh sb="2" eb="3">
      <t>ネン</t>
    </rPh>
    <phoneticPr fontId="4"/>
  </si>
  <si>
    <t>２０年　１月末</t>
    <rPh sb="2" eb="3">
      <t>ネン</t>
    </rPh>
    <phoneticPr fontId="4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</si>
  <si>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</si>
  <si>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教育、学習
支援業</t>
    <rPh sb="0" eb="2">
      <t>キョウイク</t>
    </rPh>
    <rPh sb="3" eb="5">
      <t>ガクシュウ</t>
    </rPh>
    <rPh sb="6" eb="8">
      <t>シエン</t>
    </rPh>
    <rPh sb="8" eb="9">
      <t>ギョウ</t>
    </rPh>
    <phoneticPr fontId="4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</si>
  <si>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</si>
  <si>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運輸・郵便業</t>
    <rPh sb="0" eb="2">
      <t>ウンユ</t>
    </rPh>
    <rPh sb="3" eb="5">
      <t>ユウビン</t>
    </rPh>
    <rPh sb="5" eb="6">
      <t>ギョウ</t>
    </rPh>
    <phoneticPr fontId="4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</si>
  <si>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</si>
  <si>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　１月末</t>
    <rPh sb="2" eb="4">
      <t>ガツマツ</t>
    </rPh>
    <phoneticPr fontId="4"/>
  </si>
  <si>
    <t>　４月末</t>
    <rPh sb="2" eb="4">
      <t>ガツマツ</t>
    </rPh>
    <phoneticPr fontId="4"/>
  </si>
  <si>
    <t>４月</t>
    <phoneticPr fontId="4"/>
  </si>
  <si>
    <t>資料提供：出雲市都市建設部建築住宅課</t>
    <rPh sb="0" eb="2">
      <t>シリョウ</t>
    </rPh>
    <rPh sb="2" eb="4">
      <t>テイキョウ</t>
    </rPh>
    <rPh sb="5" eb="8">
      <t>イズモシ</t>
    </rPh>
    <rPh sb="8" eb="10">
      <t>トシ</t>
    </rPh>
    <rPh sb="10" eb="12">
      <t>ケンセツ</t>
    </rPh>
    <rPh sb="12" eb="13">
      <t>ブ</t>
    </rPh>
    <rPh sb="13" eb="15">
      <t>ケンチク</t>
    </rPh>
    <rPh sb="15" eb="17">
      <t>ジュウタク</t>
    </rPh>
    <rPh sb="17" eb="18">
      <t>カ</t>
    </rPh>
    <phoneticPr fontId="4"/>
  </si>
  <si>
    <t>　６月末</t>
    <rPh sb="2" eb="3">
      <t>ガツ</t>
    </rPh>
    <rPh sb="3" eb="4">
      <t>マツ</t>
    </rPh>
    <phoneticPr fontId="4"/>
  </si>
  <si>
    <t>　７月末</t>
    <rPh sb="2" eb="4">
      <t>ガツマツ</t>
    </rPh>
    <phoneticPr fontId="4"/>
  </si>
  <si>
    <t>８月</t>
    <rPh sb="1" eb="2">
      <t>ガツ</t>
    </rPh>
    <phoneticPr fontId="4"/>
  </si>
  <si>
    <t>９月末</t>
    <rPh sb="1" eb="2">
      <t>ガツ</t>
    </rPh>
    <rPh sb="2" eb="3">
      <t>マツ</t>
    </rPh>
    <phoneticPr fontId="4"/>
  </si>
  <si>
    <t>２２年　１２月末</t>
    <rPh sb="2" eb="3">
      <t>ネン</t>
    </rPh>
    <rPh sb="6" eb="7">
      <t>ガツ</t>
    </rPh>
    <rPh sb="7" eb="8">
      <t>マツ</t>
    </rPh>
    <phoneticPr fontId="4"/>
  </si>
  <si>
    <t>　１１月末</t>
    <rPh sb="3" eb="4">
      <t>ガツ</t>
    </rPh>
    <rPh sb="4" eb="5">
      <t>マツ</t>
    </rPh>
    <phoneticPr fontId="4"/>
  </si>
  <si>
    <t>９月</t>
    <rPh sb="1" eb="2">
      <t>ガツ</t>
    </rPh>
    <phoneticPr fontId="4"/>
  </si>
  <si>
    <t>１１月</t>
    <rPh sb="2" eb="3">
      <t>ガツ</t>
    </rPh>
    <phoneticPr fontId="4"/>
  </si>
  <si>
    <t>〔業種：製造業1社〕</t>
    <rPh sb="1" eb="3">
      <t>ギョウシュ</t>
    </rPh>
    <rPh sb="4" eb="6">
      <t>セイゾウ</t>
    </rPh>
    <rPh sb="6" eb="7">
      <t>ギョウ</t>
    </rPh>
    <rPh sb="8" eb="9">
      <t>シャ</t>
    </rPh>
    <phoneticPr fontId="4"/>
  </si>
  <si>
    <t>〔業種：建設業2社〕</t>
    <rPh sb="1" eb="3">
      <t>ギョウシュ</t>
    </rPh>
    <rPh sb="4" eb="6">
      <t>ケンセツ</t>
    </rPh>
    <rPh sb="6" eb="7">
      <t>ギョウ</t>
    </rPh>
    <rPh sb="8" eb="9">
      <t>シャ</t>
    </rPh>
    <phoneticPr fontId="4"/>
  </si>
  <si>
    <t>使　用　水　量　（㎥）</t>
    <rPh sb="0" eb="3">
      <t>シヨウ</t>
    </rPh>
    <rPh sb="4" eb="5">
      <t>スイ</t>
    </rPh>
    <rPh sb="6" eb="7">
      <t>リョウ</t>
    </rPh>
    <phoneticPr fontId="4"/>
  </si>
  <si>
    <t>　　２月末</t>
    <rPh sb="3" eb="4">
      <t>ガツ</t>
    </rPh>
    <rPh sb="4" eb="5">
      <t>マツ</t>
    </rPh>
    <phoneticPr fontId="4"/>
  </si>
  <si>
    <t>２３年　　１月末</t>
    <rPh sb="2" eb="3">
      <t>ネン</t>
    </rPh>
    <rPh sb="6" eb="7">
      <t>ガツ</t>
    </rPh>
    <rPh sb="7" eb="8">
      <t>マツ</t>
    </rPh>
    <phoneticPr fontId="4"/>
  </si>
  <si>
    <t>３月末</t>
    <rPh sb="1" eb="2">
      <t>ガツ</t>
    </rPh>
    <rPh sb="2" eb="3">
      <t>マツ</t>
    </rPh>
    <phoneticPr fontId="4"/>
  </si>
  <si>
    <t>６月末</t>
    <rPh sb="1" eb="2">
      <t>ガツ</t>
    </rPh>
    <rPh sb="2" eb="3">
      <t>マツ</t>
    </rPh>
    <phoneticPr fontId="4"/>
  </si>
  <si>
    <t>〔業種：製造業1社〕</t>
    <rPh sb="1" eb="3">
      <t>ギョウシュ</t>
    </rPh>
    <rPh sb="4" eb="7">
      <t>セイゾウギョウ</t>
    </rPh>
    <rPh sb="8" eb="9">
      <t>シャ</t>
    </rPh>
    <phoneticPr fontId="4"/>
  </si>
  <si>
    <t>６月</t>
    <rPh sb="1" eb="2">
      <t>ガツ</t>
    </rPh>
    <phoneticPr fontId="4"/>
  </si>
  <si>
    <t>９月末</t>
    <rPh sb="1" eb="3">
      <t>ガツマツ</t>
    </rPh>
    <phoneticPr fontId="4"/>
  </si>
  <si>
    <t>８月末</t>
    <rPh sb="1" eb="3">
      <t>ガツマツ</t>
    </rPh>
    <phoneticPr fontId="4"/>
  </si>
  <si>
    <t>１１月末</t>
    <rPh sb="2" eb="4">
      <t>ガツマツ</t>
    </rPh>
    <phoneticPr fontId="4"/>
  </si>
  <si>
    <t>１０月末</t>
    <rPh sb="2" eb="4">
      <t>ガツマツ</t>
    </rPh>
    <phoneticPr fontId="4"/>
  </si>
  <si>
    <t>２３年　１２月末</t>
    <rPh sb="2" eb="3">
      <t>ネン</t>
    </rPh>
    <rPh sb="6" eb="8">
      <t>ガツマツ</t>
    </rPh>
    <phoneticPr fontId="4"/>
  </si>
  <si>
    <t>　※平成23年10月以降　斐川町の確認件数を含む</t>
    <rPh sb="2" eb="4">
      <t>ヘイセイ</t>
    </rPh>
    <rPh sb="6" eb="7">
      <t>ネン</t>
    </rPh>
    <rPh sb="9" eb="12">
      <t>ガツイコウ</t>
    </rPh>
    <rPh sb="13" eb="15">
      <t>ヒカワ</t>
    </rPh>
    <rPh sb="15" eb="16">
      <t>チョウ</t>
    </rPh>
    <rPh sb="17" eb="19">
      <t>カクニン</t>
    </rPh>
    <rPh sb="19" eb="21">
      <t>ケンスウ</t>
    </rPh>
    <rPh sb="22" eb="23">
      <t>フク</t>
    </rPh>
    <phoneticPr fontId="4"/>
  </si>
  <si>
    <t>１０月</t>
    <rPh sb="2" eb="3">
      <t>ガツ</t>
    </rPh>
    <phoneticPr fontId="4"/>
  </si>
  <si>
    <t>平成２３年　１２月</t>
    <rPh sb="0" eb="2">
      <t>ヘイセイ</t>
    </rPh>
    <rPh sb="4" eb="5">
      <t>ネン</t>
    </rPh>
    <rPh sb="8" eb="9">
      <t>ガツ</t>
    </rPh>
    <phoneticPr fontId="4"/>
  </si>
  <si>
    <t>２月末</t>
    <rPh sb="1" eb="3">
      <t>ガツマツ</t>
    </rPh>
    <phoneticPr fontId="4"/>
  </si>
  <si>
    <t>１月末</t>
    <rPh sb="1" eb="3">
      <t>ガツマツ</t>
    </rPh>
    <phoneticPr fontId="4"/>
  </si>
  <si>
    <t>２月</t>
    <rPh sb="1" eb="2">
      <t>ガツ</t>
    </rPh>
    <phoneticPr fontId="4"/>
  </si>
  <si>
    <t>１月</t>
    <rPh sb="1" eb="2">
      <t>ガツ</t>
    </rPh>
    <phoneticPr fontId="4"/>
  </si>
  <si>
    <t>平成２４年　　３月</t>
    <rPh sb="0" eb="2">
      <t>ヘイセイ</t>
    </rPh>
    <rPh sb="4" eb="5">
      <t>ネン</t>
    </rPh>
    <rPh sb="8" eb="9">
      <t>ガツ</t>
    </rPh>
    <phoneticPr fontId="4"/>
  </si>
  <si>
    <t>※平成２３年１０月１日に出雲市と合併した斐川町の実績は、「出雲市」に計上しています</t>
  </si>
  <si>
    <t>８月末</t>
    <rPh sb="1" eb="3">
      <t>ガツマツ</t>
    </rPh>
    <phoneticPr fontId="4"/>
  </si>
  <si>
    <t>７月末</t>
    <rPh sb="1" eb="3">
      <t>ガツマツ</t>
    </rPh>
    <phoneticPr fontId="4"/>
  </si>
  <si>
    <t>9月</t>
    <rPh sb="1" eb="2">
      <t>ガツ</t>
    </rPh>
    <phoneticPr fontId="4"/>
  </si>
  <si>
    <t>8月</t>
    <rPh sb="1" eb="2">
      <t>ガツ</t>
    </rPh>
    <phoneticPr fontId="4"/>
  </si>
  <si>
    <t>7月</t>
    <rPh sb="1" eb="2">
      <t>ガツ</t>
    </rPh>
    <phoneticPr fontId="4"/>
  </si>
  <si>
    <t>８月</t>
    <rPh sb="1" eb="2">
      <t>ガツ</t>
    </rPh>
    <phoneticPr fontId="4"/>
  </si>
  <si>
    <t>７月</t>
    <rPh sb="1" eb="2">
      <t>ガツ</t>
    </rPh>
    <phoneticPr fontId="4"/>
  </si>
  <si>
    <t>一般社団法人　島根県出雲地区建設業協会</t>
    <phoneticPr fontId="4"/>
  </si>
  <si>
    <t>〔業種：建設業1社、製造業1社、卸売業1社、サービス業1社〕</t>
    <rPh sb="1" eb="3">
      <t>ギョウシュ</t>
    </rPh>
    <rPh sb="4" eb="7">
      <t>ケンセツギョウ</t>
    </rPh>
    <rPh sb="8" eb="9">
      <t>シャ</t>
    </rPh>
    <rPh sb="10" eb="13">
      <t>セイゾウギョウ</t>
    </rPh>
    <rPh sb="14" eb="15">
      <t>シャ</t>
    </rPh>
    <rPh sb="16" eb="19">
      <t>オロシウリギョウ</t>
    </rPh>
    <rPh sb="20" eb="21">
      <t>シャ</t>
    </rPh>
    <rPh sb="26" eb="27">
      <t>ギョウ</t>
    </rPh>
    <rPh sb="28" eb="29">
      <t>シャ</t>
    </rPh>
    <phoneticPr fontId="4"/>
  </si>
  <si>
    <t>９月末</t>
    <phoneticPr fontId="4"/>
  </si>
  <si>
    <t>２４年　１２月末</t>
    <phoneticPr fontId="4"/>
  </si>
  <si>
    <t>１１月末</t>
    <rPh sb="2" eb="4">
      <t>ガツマツ</t>
    </rPh>
    <phoneticPr fontId="4"/>
  </si>
  <si>
    <t>１０月末</t>
    <rPh sb="2" eb="4">
      <t>ガツマツ</t>
    </rPh>
    <phoneticPr fontId="4"/>
  </si>
  <si>
    <t>９月</t>
    <phoneticPr fontId="4"/>
  </si>
  <si>
    <t>　平成２４年　１２月</t>
    <phoneticPr fontId="4"/>
  </si>
  <si>
    <t>１１月</t>
    <rPh sb="2" eb="3">
      <t>ガツ</t>
    </rPh>
    <phoneticPr fontId="4"/>
  </si>
  <si>
    <t>１０月</t>
    <rPh sb="2" eb="3">
      <t>ガツ</t>
    </rPh>
    <phoneticPr fontId="4"/>
  </si>
  <si>
    <t>12月</t>
    <rPh sb="2" eb="3">
      <t>ガツ</t>
    </rPh>
    <phoneticPr fontId="4"/>
  </si>
  <si>
    <t>11月</t>
    <rPh sb="2" eb="3">
      <t>ガツ</t>
    </rPh>
    <phoneticPr fontId="4"/>
  </si>
  <si>
    <t>10月</t>
    <rPh sb="2" eb="3">
      <t>ガツ</t>
    </rPh>
    <phoneticPr fontId="4"/>
  </si>
  <si>
    <t>〔業種：卸売業1社〕</t>
    <rPh sb="1" eb="3">
      <t>ギョウシュ</t>
    </rPh>
    <rPh sb="4" eb="6">
      <t>オロシウ</t>
    </rPh>
    <rPh sb="6" eb="7">
      <t>ギョウ</t>
    </rPh>
    <rPh sb="8" eb="9">
      <t>シャ</t>
    </rPh>
    <phoneticPr fontId="4"/>
  </si>
  <si>
    <t>〔業種：小売業1社、サービス業1社〕</t>
    <rPh sb="1" eb="3">
      <t>ギョウシュ</t>
    </rPh>
    <rPh sb="4" eb="7">
      <t>コウリギョウ</t>
    </rPh>
    <rPh sb="8" eb="9">
      <t>シャ</t>
    </rPh>
    <rPh sb="14" eb="15">
      <t>ギョウ</t>
    </rPh>
    <rPh sb="16" eb="17">
      <t>シャ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</si>
  <si>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</si>
  <si>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</si>
  <si>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平成２５年　　３月</t>
    <rPh sb="0" eb="2">
      <t>ヘイセイ</t>
    </rPh>
    <rPh sb="4" eb="5">
      <t>ネン</t>
    </rPh>
    <rPh sb="8" eb="9">
      <t>ガツ</t>
    </rPh>
    <phoneticPr fontId="4"/>
  </si>
  <si>
    <t>平成２４年度　 計</t>
    <rPh sb="0" eb="2">
      <t>ヘイセイ</t>
    </rPh>
    <rPh sb="4" eb="6">
      <t>ネンド</t>
    </rPh>
    <rPh sb="8" eb="9">
      <t>ケイ</t>
    </rPh>
    <phoneticPr fontId="4"/>
  </si>
  <si>
    <t>平成２３年度　 計</t>
    <rPh sb="0" eb="2">
      <t>ヘイセイ</t>
    </rPh>
    <rPh sb="4" eb="6">
      <t>ネンド</t>
    </rPh>
    <rPh sb="8" eb="9">
      <t>ケイ</t>
    </rPh>
    <phoneticPr fontId="4"/>
  </si>
  <si>
    <t>３月末</t>
    <phoneticPr fontId="4"/>
  </si>
  <si>
    <t>平成２５年度　 計</t>
    <rPh sb="0" eb="2">
      <t>ヘイセイ</t>
    </rPh>
    <rPh sb="4" eb="6">
      <t>ネンド</t>
    </rPh>
    <rPh sb="8" eb="9">
      <t>ケイ</t>
    </rPh>
    <phoneticPr fontId="4"/>
  </si>
  <si>
    <t>６月末</t>
    <phoneticPr fontId="4"/>
  </si>
  <si>
    <t>９月</t>
    <rPh sb="1" eb="2">
      <t>ガツ</t>
    </rPh>
    <phoneticPr fontId="4"/>
  </si>
  <si>
    <t xml:space="preserve">  　　９月末</t>
    <phoneticPr fontId="4"/>
  </si>
  <si>
    <t>２５年　　１２月末</t>
    <phoneticPr fontId="4"/>
  </si>
  <si>
    <t>１２月</t>
    <rPh sb="2" eb="3">
      <t>ガツ</t>
    </rPh>
    <phoneticPr fontId="4"/>
  </si>
  <si>
    <t>〔業種：サービス業1社〕</t>
    <rPh sb="1" eb="3">
      <t>ギョウシュ</t>
    </rPh>
    <rPh sb="8" eb="9">
      <t>ギョウ</t>
    </rPh>
    <rPh sb="10" eb="11">
      <t>シャ</t>
    </rPh>
    <phoneticPr fontId="4"/>
  </si>
  <si>
    <t>平成２６年　　３月</t>
    <rPh sb="0" eb="2">
      <t>ヘイセイ</t>
    </rPh>
    <rPh sb="4" eb="5">
      <t>ネン</t>
    </rPh>
    <rPh sb="8" eb="9">
      <t>ガツ</t>
    </rPh>
    <phoneticPr fontId="4"/>
  </si>
  <si>
    <t>２月</t>
    <rPh sb="1" eb="2">
      <t>ガツ</t>
    </rPh>
    <phoneticPr fontId="4"/>
  </si>
  <si>
    <t>１月</t>
    <rPh sb="1" eb="2">
      <t>ガツ</t>
    </rPh>
    <phoneticPr fontId="4"/>
  </si>
  <si>
    <t>　　　　　３月末</t>
    <phoneticPr fontId="4"/>
  </si>
  <si>
    <t>平成２６年度　 計</t>
    <rPh sb="0" eb="2">
      <t>ヘイセイ</t>
    </rPh>
    <rPh sb="4" eb="6">
      <t>ネンド</t>
    </rPh>
    <rPh sb="8" eb="9">
      <t>ケイ</t>
    </rPh>
    <phoneticPr fontId="4"/>
  </si>
  <si>
    <t>〔業種：小売業2社、卸売業1社〕</t>
    <rPh sb="4" eb="6">
      <t>コウ</t>
    </rPh>
    <rPh sb="10" eb="13">
      <t>オロシウリギョウ</t>
    </rPh>
    <rPh sb="14" eb="15">
      <t>シャ</t>
    </rPh>
    <phoneticPr fontId="4"/>
  </si>
  <si>
    <t>　　６月末</t>
    <phoneticPr fontId="4"/>
  </si>
  <si>
    <t>７月</t>
    <phoneticPr fontId="4"/>
  </si>
  <si>
    <t>〔業種：サービス業1社〕</t>
    <rPh sb="8" eb="9">
      <t>ギョウ</t>
    </rPh>
    <rPh sb="10" eb="11">
      <t>シャ</t>
    </rPh>
    <phoneticPr fontId="4"/>
  </si>
  <si>
    <t>　　　９月末</t>
    <phoneticPr fontId="4"/>
  </si>
  <si>
    <t>　２６年　　１２月末</t>
    <rPh sb="3" eb="4">
      <t>ネン</t>
    </rPh>
    <phoneticPr fontId="4"/>
  </si>
  <si>
    <t>１２月</t>
    <rPh sb="2" eb="3">
      <t>ガツ</t>
    </rPh>
    <phoneticPr fontId="4"/>
  </si>
  <si>
    <t>１０月</t>
    <phoneticPr fontId="4"/>
  </si>
  <si>
    <t>12月</t>
    <phoneticPr fontId="4"/>
  </si>
  <si>
    <t>11月</t>
    <phoneticPr fontId="4"/>
  </si>
  <si>
    <t>出雲市(当所管内)</t>
    <rPh sb="0" eb="3">
      <t>イズモシ</t>
    </rPh>
    <rPh sb="4" eb="6">
      <t>トウショ</t>
    </rPh>
    <rPh sb="6" eb="8">
      <t>カンナイ</t>
    </rPh>
    <phoneticPr fontId="4"/>
  </si>
  <si>
    <t>　　　２月末</t>
    <phoneticPr fontId="4"/>
  </si>
  <si>
    <t>１月</t>
    <phoneticPr fontId="4"/>
  </si>
  <si>
    <t>２月</t>
    <phoneticPr fontId="4"/>
  </si>
  <si>
    <t>３月</t>
    <phoneticPr fontId="4"/>
  </si>
  <si>
    <t>9月</t>
    <phoneticPr fontId="4"/>
  </si>
  <si>
    <t>8月</t>
    <phoneticPr fontId="4"/>
  </si>
  <si>
    <t>6月</t>
    <rPh sb="1" eb="2">
      <t>ガツ</t>
    </rPh>
    <phoneticPr fontId="4"/>
  </si>
  <si>
    <t>5月</t>
    <rPh sb="1" eb="2">
      <t>ガツ</t>
    </rPh>
    <phoneticPr fontId="4"/>
  </si>
  <si>
    <t>〔業種：建設業2社、卸売業1社、小売業1社〕</t>
    <rPh sb="4" eb="7">
      <t>ケンセツギョウ</t>
    </rPh>
    <rPh sb="8" eb="9">
      <t>シャ</t>
    </rPh>
    <rPh sb="10" eb="13">
      <t>オロシウリギョウ</t>
    </rPh>
    <rPh sb="14" eb="15">
      <t>シャ</t>
    </rPh>
    <rPh sb="16" eb="19">
      <t>コウリギョウ</t>
    </rPh>
    <rPh sb="20" eb="21">
      <t>シャ</t>
    </rPh>
    <phoneticPr fontId="4"/>
  </si>
  <si>
    <t>　　　　　５月末</t>
    <rPh sb="6" eb="8">
      <t>ガツマツ</t>
    </rPh>
    <phoneticPr fontId="4"/>
  </si>
  <si>
    <t>　　４月末</t>
    <rPh sb="3" eb="5">
      <t>ガツマツ</t>
    </rPh>
    <phoneticPr fontId="4"/>
  </si>
  <si>
    <t>　　３月末</t>
    <rPh sb="3" eb="5">
      <t>ガツマツ</t>
    </rPh>
    <phoneticPr fontId="4"/>
  </si>
  <si>
    <t>平成２７年度　 計</t>
    <rPh sb="0" eb="2">
      <t>ヘイセイ</t>
    </rPh>
    <rPh sb="4" eb="6">
      <t>ネンド</t>
    </rPh>
    <rPh sb="8" eb="9">
      <t>ケイ</t>
    </rPh>
    <phoneticPr fontId="4"/>
  </si>
  <si>
    <t>４月</t>
    <phoneticPr fontId="4"/>
  </si>
  <si>
    <t>５月</t>
    <phoneticPr fontId="4"/>
  </si>
  <si>
    <t>６月</t>
    <phoneticPr fontId="4"/>
  </si>
  <si>
    <t>〔業種：建設業1社〕</t>
    <rPh sb="4" eb="6">
      <t>ケンセツ</t>
    </rPh>
    <rPh sb="6" eb="7">
      <t>ギョウ</t>
    </rPh>
    <rPh sb="8" eb="9">
      <t>シャ</t>
    </rPh>
    <phoneticPr fontId="4"/>
  </si>
  <si>
    <t>〔業種：建設業1社、卸売業１社、サービス業2社〕</t>
    <rPh sb="4" eb="7">
      <t>ケンセツギョウ</t>
    </rPh>
    <rPh sb="8" eb="9">
      <t>シャ</t>
    </rPh>
    <rPh sb="10" eb="13">
      <t>オロシウリギョウ</t>
    </rPh>
    <rPh sb="14" eb="15">
      <t>シャ</t>
    </rPh>
    <rPh sb="20" eb="21">
      <t>ギョウ</t>
    </rPh>
    <rPh sb="22" eb="23">
      <t>シャ</t>
    </rPh>
    <phoneticPr fontId="4"/>
  </si>
  <si>
    <t>　　８月末</t>
    <rPh sb="3" eb="5">
      <t>ガツマツ</t>
    </rPh>
    <phoneticPr fontId="4"/>
  </si>
  <si>
    <t>　　　　　７月末</t>
    <rPh sb="6" eb="8">
      <t>ガツマツ</t>
    </rPh>
    <phoneticPr fontId="4"/>
  </si>
  <si>
    <t>　　　　　６月末</t>
    <rPh sb="6" eb="8">
      <t>ガツマツ</t>
    </rPh>
    <phoneticPr fontId="4"/>
  </si>
  <si>
    <t>８月</t>
    <phoneticPr fontId="4"/>
  </si>
  <si>
    <t>７月</t>
    <phoneticPr fontId="4"/>
  </si>
  <si>
    <t>7月</t>
    <phoneticPr fontId="4"/>
  </si>
  <si>
    <t>6月</t>
    <phoneticPr fontId="4"/>
  </si>
  <si>
    <t>当期代弁</t>
    <rPh sb="0" eb="2">
      <t>トウキ</t>
    </rPh>
    <rPh sb="2" eb="3">
      <t>ダイ</t>
    </rPh>
    <rPh sb="3" eb="4">
      <t>ベン</t>
    </rPh>
    <phoneticPr fontId="4"/>
  </si>
  <si>
    <t>　　　　　　　１０月末</t>
    <rPh sb="9" eb="11">
      <t>ガツマツ</t>
    </rPh>
    <phoneticPr fontId="4"/>
  </si>
  <si>
    <t>　　　　　　　　　　１１月末</t>
    <rPh sb="12" eb="14">
      <t>ガツマツ</t>
    </rPh>
    <phoneticPr fontId="4"/>
  </si>
  <si>
    <t>１２月</t>
  </si>
  <si>
    <t>〔業種：製造業1社〕</t>
    <rPh sb="4" eb="7">
      <t>セイゾウギョウ</t>
    </rPh>
    <rPh sb="8" eb="9">
      <t>シャ</t>
    </rPh>
    <phoneticPr fontId="4"/>
  </si>
  <si>
    <t>　　　　　　　　　　９月末</t>
    <rPh sb="11" eb="13">
      <t>ガツマツ</t>
    </rPh>
    <phoneticPr fontId="4"/>
  </si>
  <si>
    <t>　　　　　２７年    １２月末</t>
    <rPh sb="14" eb="16">
      <t>ガツマツ</t>
    </rPh>
    <phoneticPr fontId="4"/>
  </si>
  <si>
    <t>　　　　　    ２月末</t>
    <rPh sb="10" eb="12">
      <t>ガツマツ</t>
    </rPh>
    <phoneticPr fontId="4"/>
  </si>
  <si>
    <t>　　　　　 １月末</t>
    <rPh sb="7" eb="9">
      <t>ガツマツ</t>
    </rPh>
    <phoneticPr fontId="4"/>
  </si>
  <si>
    <t>年度</t>
  </si>
  <si>
    <t>マル経金利</t>
    <phoneticPr fontId="4"/>
  </si>
  <si>
    <t>長期プライムレート</t>
    <phoneticPr fontId="4"/>
  </si>
  <si>
    <t>｜</t>
  </si>
  <si>
    <t>｜</t>
    <phoneticPr fontId="4"/>
  </si>
  <si>
    <t>1.9</t>
    <phoneticPr fontId="4"/>
  </si>
  <si>
    <t>1.8</t>
    <phoneticPr fontId="4"/>
  </si>
  <si>
    <t>2.00</t>
    <phoneticPr fontId="4"/>
  </si>
  <si>
    <t>2.10</t>
    <phoneticPr fontId="4"/>
  </si>
  <si>
    <t>2.30</t>
    <phoneticPr fontId="4"/>
  </si>
  <si>
    <t>1.90</t>
    <phoneticPr fontId="4"/>
  </si>
  <si>
    <t>1.95</t>
    <phoneticPr fontId="4"/>
  </si>
  <si>
    <t>1.85</t>
    <phoneticPr fontId="4"/>
  </si>
  <si>
    <t>1.75</t>
    <phoneticPr fontId="4"/>
  </si>
  <si>
    <t>H.23.5.20</t>
    <phoneticPr fontId="4"/>
  </si>
  <si>
    <t>1.50</t>
    <phoneticPr fontId="4"/>
  </si>
  <si>
    <t>1.65</t>
    <phoneticPr fontId="4"/>
  </si>
  <si>
    <t>1.55</t>
    <phoneticPr fontId="4"/>
  </si>
  <si>
    <t>1.20</t>
    <phoneticPr fontId="4"/>
  </si>
  <si>
    <t>1.25</t>
    <phoneticPr fontId="4"/>
  </si>
  <si>
    <t>1.35</t>
    <phoneticPr fontId="4"/>
  </si>
  <si>
    <t>1.30</t>
    <phoneticPr fontId="4"/>
  </si>
  <si>
    <t>1.60</t>
    <phoneticPr fontId="4"/>
  </si>
  <si>
    <t>1.45</t>
    <phoneticPr fontId="4"/>
  </si>
  <si>
    <t>1.15</t>
    <phoneticPr fontId="4"/>
  </si>
  <si>
    <t>1.10</t>
    <phoneticPr fontId="4"/>
  </si>
  <si>
    <t>0.95</t>
    <phoneticPr fontId="4"/>
  </si>
  <si>
    <t>(注）①表中の「｜」は、変更なしという意味です。</t>
    <phoneticPr fontId="4"/>
  </si>
  <si>
    <t>　　 ②マル経金利は、沖縄県を除く地域のものです。</t>
    <phoneticPr fontId="4"/>
  </si>
  <si>
    <t>企　業　倒　産　状　況</t>
    <rPh sb="0" eb="3">
      <t>キギョウ</t>
    </rPh>
    <rPh sb="4" eb="7">
      <t>トウサン</t>
    </rPh>
    <rPh sb="8" eb="11">
      <t>ジョウキョウ</t>
    </rPh>
    <phoneticPr fontId="4"/>
  </si>
  <si>
    <t>年 月 日</t>
  </si>
  <si>
    <t>島根県信用保証協会</t>
    <rPh sb="0" eb="3">
      <t>シマネケン</t>
    </rPh>
    <rPh sb="3" eb="5">
      <t>シンヨウ</t>
    </rPh>
    <rPh sb="5" eb="7">
      <t>ホショウ</t>
    </rPh>
    <rPh sb="7" eb="9">
      <t>キョウカイ</t>
    </rPh>
    <phoneticPr fontId="4"/>
  </si>
  <si>
    <t>資料提供：日本商工会議所</t>
    <rPh sb="0" eb="2">
      <t>シリョウ</t>
    </rPh>
    <rPh sb="2" eb="4">
      <t>テイキョウ</t>
    </rPh>
    <rPh sb="5" eb="7">
      <t>ニホン</t>
    </rPh>
    <rPh sb="7" eb="9">
      <t>ショウコウ</t>
    </rPh>
    <rPh sb="9" eb="12">
      <t>カイギショ</t>
    </rPh>
    <phoneticPr fontId="4"/>
  </si>
  <si>
    <t>金　利　状　況</t>
    <rPh sb="0" eb="1">
      <t>キン</t>
    </rPh>
    <rPh sb="2" eb="3">
      <t>リ</t>
    </rPh>
    <rPh sb="4" eb="5">
      <t>ジョウ</t>
    </rPh>
    <phoneticPr fontId="4"/>
  </si>
  <si>
    <t>　　　　　    ４月末</t>
    <rPh sb="10" eb="12">
      <t>ガツマツ</t>
    </rPh>
    <phoneticPr fontId="4"/>
  </si>
  <si>
    <t>　　　　　    　５月末</t>
    <rPh sb="11" eb="13">
      <t>ガツマツ</t>
    </rPh>
    <phoneticPr fontId="4"/>
  </si>
  <si>
    <t>　　　　    　３月末</t>
    <rPh sb="10" eb="12">
      <t>ガツマツ</t>
    </rPh>
    <phoneticPr fontId="4"/>
  </si>
  <si>
    <t>5月</t>
  </si>
  <si>
    <t>平成２８年度　 計</t>
    <rPh sb="0" eb="2">
      <t>ヘイセイ</t>
    </rPh>
    <rPh sb="4" eb="6">
      <t>ネンド</t>
    </rPh>
    <rPh sb="8" eb="9">
      <t>ケイ</t>
    </rPh>
    <phoneticPr fontId="4"/>
  </si>
  <si>
    <t>５月</t>
    <phoneticPr fontId="4"/>
  </si>
  <si>
    <t>平成25年　4月</t>
    <rPh sb="0" eb="2">
      <t>ヘイセイ</t>
    </rPh>
    <rPh sb="4" eb="5">
      <t>ネン</t>
    </rPh>
    <rPh sb="7" eb="8">
      <t>ガツ</t>
    </rPh>
    <phoneticPr fontId="4"/>
  </si>
  <si>
    <t>平成26年　1月</t>
    <rPh sb="0" eb="2">
      <t>ヘイセイ</t>
    </rPh>
    <rPh sb="4" eb="5">
      <t>ネン</t>
    </rPh>
    <rPh sb="7" eb="8">
      <t>ガツ</t>
    </rPh>
    <phoneticPr fontId="4"/>
  </si>
  <si>
    <t>　平成26年　4月</t>
    <rPh sb="1" eb="3">
      <t>ヘイセイ</t>
    </rPh>
    <rPh sb="5" eb="6">
      <t>ネン</t>
    </rPh>
    <rPh sb="8" eb="9">
      <t>ガツ</t>
    </rPh>
    <phoneticPr fontId="4"/>
  </si>
  <si>
    <t>平成27年　1月</t>
    <rPh sb="0" eb="2">
      <t>ヘイセイ</t>
    </rPh>
    <rPh sb="4" eb="5">
      <t>ネン</t>
    </rPh>
    <rPh sb="7" eb="8">
      <t>ガツ</t>
    </rPh>
    <phoneticPr fontId="4"/>
  </si>
  <si>
    <t>　平成27年　4月</t>
    <rPh sb="1" eb="3">
      <t>ヘイセイ</t>
    </rPh>
    <rPh sb="5" eb="6">
      <t>ネン</t>
    </rPh>
    <rPh sb="8" eb="9">
      <t>ガツ</t>
    </rPh>
    <phoneticPr fontId="4"/>
  </si>
  <si>
    <t>　　平成28年　4月</t>
    <rPh sb="2" eb="4">
      <t>ヘイセイ</t>
    </rPh>
    <rPh sb="6" eb="7">
      <t>ネン</t>
    </rPh>
    <phoneticPr fontId="4"/>
  </si>
  <si>
    <t>平成28年　1月</t>
    <rPh sb="0" eb="2">
      <t>ヘイセイ</t>
    </rPh>
    <rPh sb="4" eb="5">
      <t>ネン</t>
    </rPh>
    <rPh sb="7" eb="8">
      <t>ガツ</t>
    </rPh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</si>
  <si>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</si>
  <si>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</si>
  <si>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</si>
  <si>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</si>
  <si>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</si>
  <si>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</si>
  <si>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</si>
  <si>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</si>
  <si>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</si>
  <si>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　　　　　    　　７月末</t>
    <rPh sb="12" eb="14">
      <t>ガツマツ</t>
    </rPh>
    <phoneticPr fontId="4"/>
  </si>
  <si>
    <t>　　　　　    　　　　８月末</t>
    <rPh sb="14" eb="16">
      <t>ガツマツ</t>
    </rPh>
    <phoneticPr fontId="4"/>
  </si>
  <si>
    <t>　　　　　    　６月末</t>
    <rPh sb="11" eb="13">
      <t>ガツマツ</t>
    </rPh>
    <phoneticPr fontId="4"/>
  </si>
  <si>
    <t>7月</t>
  </si>
  <si>
    <t>1.25</t>
    <phoneticPr fontId="4"/>
  </si>
  <si>
    <t>1.16</t>
    <phoneticPr fontId="4"/>
  </si>
  <si>
    <r>
      <t>サービス業</t>
    </r>
    <r>
      <rPr>
        <sz val="5"/>
        <rFont val="ＭＳ ゴシック"/>
        <family val="3"/>
        <charset val="128"/>
      </rPr>
      <t>（他に分類されないもの）</t>
    </r>
    <rPh sb="4" eb="5">
      <t>ギョウ</t>
    </rPh>
    <rPh sb="6" eb="7">
      <t>タ</t>
    </rPh>
    <rPh sb="8" eb="10">
      <t>ブンルイ</t>
    </rPh>
    <phoneticPr fontId="4"/>
  </si>
  <si>
    <r>
      <t>(</t>
    </r>
    <r>
      <rPr>
        <sz val="6"/>
        <rFont val="ＭＳ ゴシック"/>
        <family val="3"/>
        <charset val="128"/>
      </rPr>
      <t>時間</t>
    </r>
    <r>
      <rPr>
        <sz val="8"/>
        <rFont val="ＭＳ ゴシック"/>
        <family val="3"/>
        <charset val="128"/>
      </rPr>
      <t>)</t>
    </r>
    <rPh sb="1" eb="3">
      <t>ジカン</t>
    </rPh>
    <phoneticPr fontId="4"/>
  </si>
  <si>
    <t>　　　　　    　　１１月末</t>
    <rPh sb="13" eb="15">
      <t>ガツマツ</t>
    </rPh>
    <phoneticPr fontId="4"/>
  </si>
  <si>
    <t>　　　　　    　　　　１０月末</t>
    <rPh sb="15" eb="17">
      <t>ガツマツ</t>
    </rPh>
    <phoneticPr fontId="4"/>
  </si>
  <si>
    <t>　　　　　    　　　　９月末</t>
    <rPh sb="14" eb="16">
      <t>ガツマツ</t>
    </rPh>
    <phoneticPr fontId="4"/>
  </si>
  <si>
    <t>〔業種：製造業1社〕</t>
    <rPh sb="4" eb="6">
      <t>セイゾウ</t>
    </rPh>
    <rPh sb="6" eb="7">
      <t>ギョウ</t>
    </rPh>
    <rPh sb="8" eb="9">
      <t>シャ</t>
    </rPh>
    <phoneticPr fontId="4"/>
  </si>
  <si>
    <t>平成29年　1月</t>
    <rPh sb="0" eb="2">
      <t>ヘイセイ</t>
    </rPh>
    <rPh sb="4" eb="5">
      <t>ネン</t>
    </rPh>
    <rPh sb="7" eb="8">
      <t>ガツ</t>
    </rPh>
    <phoneticPr fontId="4"/>
  </si>
  <si>
    <t>　　　　　    　　２月末</t>
    <rPh sb="12" eb="14">
      <t>ガツマツ</t>
    </rPh>
    <phoneticPr fontId="4"/>
  </si>
  <si>
    <t>　　　　　    　　　１月末</t>
    <rPh sb="13" eb="15">
      <t>ガツマツ</t>
    </rPh>
    <phoneticPr fontId="4"/>
  </si>
  <si>
    <t>　　　　　    　　２８年１２月末</t>
    <rPh sb="13" eb="14">
      <t>ネン</t>
    </rPh>
    <rPh sb="16" eb="18">
      <t>ガツマツ</t>
    </rPh>
    <phoneticPr fontId="4"/>
  </si>
  <si>
    <t>1.11</t>
    <phoneticPr fontId="4"/>
  </si>
  <si>
    <t>平成29年度</t>
    <rPh sb="0" eb="2">
      <t>ヘイセイ</t>
    </rPh>
    <rPh sb="4" eb="6">
      <t>ネンド</t>
    </rPh>
    <phoneticPr fontId="4"/>
  </si>
  <si>
    <t>　　　　　    　　４月末</t>
    <rPh sb="12" eb="14">
      <t>ガツマツ</t>
    </rPh>
    <phoneticPr fontId="4"/>
  </si>
  <si>
    <t>　　　５月末</t>
    <rPh sb="4" eb="6">
      <t>ガツマツ</t>
    </rPh>
    <phoneticPr fontId="4"/>
  </si>
  <si>
    <t>　　　　３月末</t>
    <rPh sb="5" eb="7">
      <t>ガツマツ</t>
    </rPh>
    <phoneticPr fontId="4"/>
  </si>
  <si>
    <t>4月</t>
    <rPh sb="1" eb="2">
      <t>ガツ</t>
    </rPh>
    <phoneticPr fontId="4"/>
  </si>
  <si>
    <t>平成２９年度　 計</t>
    <rPh sb="0" eb="2">
      <t>ヘイセイ</t>
    </rPh>
    <rPh sb="4" eb="6">
      <t>ネンド</t>
    </rPh>
    <rPh sb="8" eb="9">
      <t>ケイ</t>
    </rPh>
    <phoneticPr fontId="4"/>
  </si>
  <si>
    <t>〔業種：小売業1社〕</t>
    <rPh sb="4" eb="7">
      <t>コウリギョウ</t>
    </rPh>
    <rPh sb="8" eb="9">
      <t>シャ</t>
    </rPh>
    <phoneticPr fontId="4"/>
  </si>
  <si>
    <t>８月</t>
    <phoneticPr fontId="4"/>
  </si>
  <si>
    <t>　　　　　  ８月末</t>
    <rPh sb="8" eb="10">
      <t>ガツマツ</t>
    </rPh>
    <phoneticPr fontId="4"/>
  </si>
  <si>
    <t>　　　　　    ７月末</t>
    <rPh sb="10" eb="12">
      <t>ガツマツ</t>
    </rPh>
    <phoneticPr fontId="4"/>
  </si>
  <si>
    <t>　　　　　    　　平成２９年１２月末</t>
    <rPh sb="11" eb="13">
      <t>ヘイセイ</t>
    </rPh>
    <rPh sb="15" eb="16">
      <t>ネン</t>
    </rPh>
    <rPh sb="18" eb="20">
      <t>ガツマツ</t>
    </rPh>
    <phoneticPr fontId="4"/>
  </si>
  <si>
    <t>　　　　　    １１月末</t>
    <rPh sb="11" eb="13">
      <t>ガツマツ</t>
    </rPh>
    <phoneticPr fontId="4"/>
  </si>
  <si>
    <t>　　　　　 １０月末</t>
    <rPh sb="8" eb="10">
      <t>ガツマツ</t>
    </rPh>
    <phoneticPr fontId="4"/>
  </si>
  <si>
    <t>　　　　　    　 ９月末</t>
    <rPh sb="12" eb="14">
      <t>ガツマツ</t>
    </rPh>
    <phoneticPr fontId="4"/>
  </si>
  <si>
    <t>〔業種：小売業1社〕</t>
    <rPh sb="4" eb="6">
      <t>コウリ</t>
    </rPh>
    <rPh sb="6" eb="7">
      <t>ギョウ</t>
    </rPh>
    <rPh sb="8" eb="9">
      <t>シャ</t>
    </rPh>
    <phoneticPr fontId="4"/>
  </si>
  <si>
    <t>※平成29年度より、乙立地区の契約件数・使用水量を含む。</t>
    <rPh sb="1" eb="3">
      <t>ヘイセイ</t>
    </rPh>
    <rPh sb="5" eb="7">
      <t>ネンド</t>
    </rPh>
    <rPh sb="10" eb="11">
      <t>オツ</t>
    </rPh>
    <rPh sb="11" eb="12">
      <t>タ</t>
    </rPh>
    <rPh sb="12" eb="14">
      <t>チク</t>
    </rPh>
    <rPh sb="15" eb="17">
      <t>ケイヤク</t>
    </rPh>
    <rPh sb="17" eb="19">
      <t>ケンスウ</t>
    </rPh>
    <rPh sb="20" eb="22">
      <t>シヨウ</t>
    </rPh>
    <rPh sb="22" eb="24">
      <t>スイリョウ</t>
    </rPh>
    <rPh sb="25" eb="26">
      <t>フク</t>
    </rPh>
    <phoneticPr fontId="4"/>
  </si>
  <si>
    <t>平成30年　1月</t>
    <rPh sb="0" eb="2">
      <t>ヘイセイ</t>
    </rPh>
    <rPh sb="4" eb="5">
      <t>ネン</t>
    </rPh>
    <rPh sb="7" eb="8">
      <t>ガツ</t>
    </rPh>
    <phoneticPr fontId="4"/>
  </si>
  <si>
    <t>　　　　　    　　６月末</t>
    <rPh sb="12" eb="14">
      <t>ガツマツ</t>
    </rPh>
    <phoneticPr fontId="4"/>
  </si>
  <si>
    <t>　　　　５月末</t>
    <rPh sb="5" eb="7">
      <t>ガツマツ</t>
    </rPh>
    <phoneticPr fontId="4"/>
  </si>
  <si>
    <t>6月</t>
  </si>
  <si>
    <t>4月</t>
  </si>
  <si>
    <t>-</t>
    <phoneticPr fontId="4"/>
  </si>
  <si>
    <t>平成３０年度　 計</t>
    <rPh sb="0" eb="2">
      <t>ヘイセイ</t>
    </rPh>
    <rPh sb="4" eb="6">
      <t>ネンド</t>
    </rPh>
    <rPh sb="8" eb="9">
      <t>ケイ</t>
    </rPh>
    <phoneticPr fontId="4"/>
  </si>
  <si>
    <t>　　　　　    　　８月末</t>
    <rPh sb="12" eb="14">
      <t>ガツマツ</t>
    </rPh>
    <phoneticPr fontId="4"/>
  </si>
  <si>
    <t>|</t>
    <phoneticPr fontId="4"/>
  </si>
  <si>
    <t>10.7.96</t>
    <phoneticPr fontId="4"/>
  </si>
  <si>
    <t>　　　　　    　　平成３０年１２月末</t>
    <rPh sb="11" eb="13">
      <t>ヘイセイ</t>
    </rPh>
    <rPh sb="15" eb="16">
      <t>ネン</t>
    </rPh>
    <rPh sb="18" eb="20">
      <t>ガツマツ</t>
    </rPh>
    <phoneticPr fontId="4"/>
  </si>
  <si>
    <t>　　　　　    　１１月末</t>
    <rPh sb="12" eb="14">
      <t>ガツマツ</t>
    </rPh>
    <phoneticPr fontId="4"/>
  </si>
  <si>
    <t>　　　　　    　１０月末</t>
    <rPh sb="12" eb="14">
      <t>ガツマツ</t>
    </rPh>
    <phoneticPr fontId="4"/>
  </si>
  <si>
    <t>　　　　　    　９月末</t>
    <rPh sb="11" eb="13">
      <t>ガツマツ</t>
    </rPh>
    <phoneticPr fontId="4"/>
  </si>
  <si>
    <t>10月</t>
    <phoneticPr fontId="4"/>
  </si>
  <si>
    <t>93.20</t>
    <phoneticPr fontId="4"/>
  </si>
  <si>
    <t>平成31年度</t>
    <rPh sb="0" eb="2">
      <t>ヘイセイ</t>
    </rPh>
    <rPh sb="4" eb="6">
      <t>ネンド</t>
    </rPh>
    <phoneticPr fontId="4"/>
  </si>
  <si>
    <t>1.21</t>
    <phoneticPr fontId="4"/>
  </si>
  <si>
    <t>　　　　　    　　１月末</t>
    <rPh sb="12" eb="14">
      <t>ガツマツ</t>
    </rPh>
    <phoneticPr fontId="4"/>
  </si>
  <si>
    <t>平成3１年　1月</t>
    <rPh sb="0" eb="2">
      <t>ヘイセイ</t>
    </rPh>
    <rPh sb="4" eb="5">
      <t>ネン</t>
    </rPh>
    <rPh sb="7" eb="8">
      <t>ガツ</t>
    </rPh>
    <phoneticPr fontId="4"/>
  </si>
  <si>
    <t>平成３１年４月末</t>
    <rPh sb="0" eb="2">
      <t>ヘイセイ</t>
    </rPh>
    <rPh sb="4" eb="5">
      <t>ネン</t>
    </rPh>
    <rPh sb="6" eb="8">
      <t>ガツマツ</t>
    </rPh>
    <phoneticPr fontId="4"/>
  </si>
  <si>
    <t>令和元年５月末</t>
    <rPh sb="0" eb="2">
      <t>レイワ</t>
    </rPh>
    <rPh sb="2" eb="3">
      <t>ガン</t>
    </rPh>
    <rPh sb="3" eb="4">
      <t>ネン</t>
    </rPh>
    <rPh sb="5" eb="6">
      <t>ガツ</t>
    </rPh>
    <rPh sb="6" eb="7">
      <t>マツ</t>
    </rPh>
    <phoneticPr fontId="4"/>
  </si>
  <si>
    <t>６月末</t>
    <rPh sb="1" eb="2">
      <t>ガツ</t>
    </rPh>
    <rPh sb="2" eb="3">
      <t>マツ</t>
    </rPh>
    <phoneticPr fontId="4"/>
  </si>
  <si>
    <t>△４１</t>
    <phoneticPr fontId="4"/>
  </si>
  <si>
    <t>△４4</t>
    <phoneticPr fontId="4"/>
  </si>
  <si>
    <t>4月</t>
    <rPh sb="1" eb="2">
      <t>ガツ</t>
    </rPh>
    <phoneticPr fontId="4"/>
  </si>
  <si>
    <t>6月</t>
    <rPh sb="1" eb="2">
      <t>ガツ</t>
    </rPh>
    <phoneticPr fontId="4"/>
  </si>
  <si>
    <t>〔業種：小売業1社、製造業１社〕</t>
    <rPh sb="4" eb="6">
      <t>コウリ</t>
    </rPh>
    <rPh sb="6" eb="7">
      <t>ギョウ</t>
    </rPh>
    <rPh sb="8" eb="9">
      <t>シャ</t>
    </rPh>
    <rPh sb="10" eb="13">
      <t>セイゾウギョウ</t>
    </rPh>
    <rPh sb="14" eb="15">
      <t>シャ</t>
    </rPh>
    <phoneticPr fontId="4"/>
  </si>
  <si>
    <r>
      <t xml:space="preserve">令和元年度 </t>
    </r>
    <r>
      <rPr>
        <sz val="11"/>
        <rFont val="ＭＳ Ｐゴシック"/>
        <family val="3"/>
        <charset val="128"/>
      </rPr>
      <t>　 計</t>
    </r>
    <rPh sb="0" eb="2">
      <t>レイワ</t>
    </rPh>
    <rPh sb="2" eb="4">
      <t>ガンネン</t>
    </rPh>
    <rPh sb="4" eb="5">
      <t>ド</t>
    </rPh>
    <rPh sb="6" eb="8">
      <t>ヘイネンド</t>
    </rPh>
    <rPh sb="8" eb="9">
      <t>ケイ</t>
    </rPh>
    <phoneticPr fontId="4"/>
  </si>
  <si>
    <t>８月</t>
  </si>
  <si>
    <t>７月</t>
  </si>
  <si>
    <t>令和元年　5月</t>
    <phoneticPr fontId="4"/>
  </si>
  <si>
    <t>　　　　　    　　１０月末</t>
    <rPh sb="13" eb="15">
      <t>ガツマツ</t>
    </rPh>
    <phoneticPr fontId="4"/>
  </si>
  <si>
    <t>　　　　　    　１２月末</t>
    <rPh sb="12" eb="14">
      <t>ガツマツ</t>
    </rPh>
    <phoneticPr fontId="4"/>
  </si>
  <si>
    <t>〔業種：建設業2社、サービス業1社〕</t>
    <rPh sb="4" eb="6">
      <t>ケンセツ</t>
    </rPh>
    <rPh sb="6" eb="7">
      <t>ギョウ</t>
    </rPh>
    <rPh sb="8" eb="9">
      <t>シャ</t>
    </rPh>
    <rPh sb="14" eb="15">
      <t>ギョウ</t>
    </rPh>
    <rPh sb="16" eb="17">
      <t>シャ</t>
    </rPh>
    <phoneticPr fontId="4"/>
  </si>
  <si>
    <t>２月末</t>
    <rPh sb="1" eb="2">
      <t>ガツ</t>
    </rPh>
    <rPh sb="2" eb="3">
      <t>マツ</t>
    </rPh>
    <phoneticPr fontId="4"/>
  </si>
  <si>
    <t>△59</t>
    <phoneticPr fontId="4"/>
  </si>
  <si>
    <t>△85</t>
    <phoneticPr fontId="4"/>
  </si>
  <si>
    <t>△121</t>
    <phoneticPr fontId="4"/>
  </si>
  <si>
    <t>△79</t>
    <phoneticPr fontId="4"/>
  </si>
  <si>
    <t>令和2年　1月</t>
    <rPh sb="0" eb="2">
      <t>レイワ</t>
    </rPh>
    <rPh sb="3" eb="4">
      <t>ネン</t>
    </rPh>
    <rPh sb="4" eb="5">
      <t>ヘイネン</t>
    </rPh>
    <rPh sb="6" eb="7">
      <t>ガツ</t>
    </rPh>
    <phoneticPr fontId="4"/>
  </si>
  <si>
    <t>３月</t>
  </si>
  <si>
    <t>２月</t>
  </si>
  <si>
    <t>１月</t>
  </si>
  <si>
    <t>令和２年１月末</t>
    <rPh sb="0" eb="2">
      <t>レイワ</t>
    </rPh>
    <rPh sb="3" eb="4">
      <t>ネン</t>
    </rPh>
    <rPh sb="5" eb="6">
      <t>ガツ</t>
    </rPh>
    <rPh sb="6" eb="7">
      <t>マツ</t>
    </rPh>
    <phoneticPr fontId="4"/>
  </si>
  <si>
    <t>４月末</t>
    <rPh sb="1" eb="2">
      <t>ガツ</t>
    </rPh>
    <rPh sb="2" eb="3">
      <t>マツ</t>
    </rPh>
    <phoneticPr fontId="4"/>
  </si>
  <si>
    <t>５月末</t>
    <rPh sb="1" eb="2">
      <t>ガツ</t>
    </rPh>
    <rPh sb="2" eb="3">
      <t>マツ</t>
    </rPh>
    <phoneticPr fontId="4"/>
  </si>
  <si>
    <t>出　雲　地　域　内　給　水　量　状　況</t>
    <rPh sb="0" eb="1">
      <t>デ</t>
    </rPh>
    <rPh sb="2" eb="3">
      <t>クモ</t>
    </rPh>
    <rPh sb="4" eb="5">
      <t>チ</t>
    </rPh>
    <rPh sb="6" eb="7">
      <t>イキ</t>
    </rPh>
    <rPh sb="8" eb="9">
      <t>ナイ</t>
    </rPh>
    <rPh sb="10" eb="13">
      <t>キュウスイ</t>
    </rPh>
    <rPh sb="14" eb="15">
      <t>リョウ</t>
    </rPh>
    <rPh sb="16" eb="19">
      <t>ジョウキョウ</t>
    </rPh>
    <phoneticPr fontId="4"/>
  </si>
  <si>
    <t>令和２年度 　 計</t>
    <rPh sb="0" eb="2">
      <t>レイワ</t>
    </rPh>
    <rPh sb="3" eb="4">
      <t>ネン</t>
    </rPh>
    <rPh sb="4" eb="5">
      <t>ド</t>
    </rPh>
    <rPh sb="6" eb="8">
      <t>ヘイネンド</t>
    </rPh>
    <rPh sb="8" eb="9">
      <t>ケイ</t>
    </rPh>
    <phoneticPr fontId="4"/>
  </si>
  <si>
    <t>〔業種：建設業1社、サービス業1社〕</t>
    <rPh sb="4" eb="6">
      <t>ケンセツ</t>
    </rPh>
    <rPh sb="6" eb="7">
      <t>ギョウ</t>
    </rPh>
    <rPh sb="8" eb="9">
      <t>シャ</t>
    </rPh>
    <rPh sb="14" eb="15">
      <t>ギョウ</t>
    </rPh>
    <rPh sb="16" eb="17">
      <t>シャ</t>
    </rPh>
    <phoneticPr fontId="4"/>
  </si>
  <si>
    <t>　5月</t>
    <phoneticPr fontId="4"/>
  </si>
  <si>
    <t>７月</t>
    <phoneticPr fontId="4"/>
  </si>
  <si>
    <t>８月</t>
    <phoneticPr fontId="4"/>
  </si>
  <si>
    <t>９月</t>
    <phoneticPr fontId="4"/>
  </si>
  <si>
    <t>〔業種：小売業2社〕</t>
    <rPh sb="4" eb="7">
      <t>コウリギョウ</t>
    </rPh>
    <rPh sb="8" eb="9">
      <t>シャ</t>
    </rPh>
    <phoneticPr fontId="4"/>
  </si>
  <si>
    <t>令和３年１月末</t>
    <rPh sb="0" eb="2">
      <t>レイワ</t>
    </rPh>
    <rPh sb="3" eb="4">
      <t>ネン</t>
    </rPh>
    <rPh sb="5" eb="6">
      <t>ガツ</t>
    </rPh>
    <rPh sb="6" eb="7">
      <t>マツ</t>
    </rPh>
    <phoneticPr fontId="4"/>
  </si>
  <si>
    <t>〔業種：サービス業2社〕</t>
    <phoneticPr fontId="4"/>
  </si>
  <si>
    <t>令和3年　1月</t>
    <rPh sb="0" eb="2">
      <t>レイワ</t>
    </rPh>
    <rPh sb="3" eb="4">
      <t>ネン</t>
    </rPh>
    <rPh sb="4" eb="5">
      <t>ヘイネン</t>
    </rPh>
    <rPh sb="6" eb="7">
      <t>ガツ</t>
    </rPh>
    <phoneticPr fontId="4"/>
  </si>
  <si>
    <t>４月末</t>
    <phoneticPr fontId="4"/>
  </si>
  <si>
    <t>５月末</t>
    <phoneticPr fontId="4"/>
  </si>
  <si>
    <t>６月末</t>
    <phoneticPr fontId="4"/>
  </si>
  <si>
    <t>6月</t>
    <phoneticPr fontId="4"/>
  </si>
  <si>
    <t>　5月</t>
    <phoneticPr fontId="4"/>
  </si>
  <si>
    <t>4月</t>
    <phoneticPr fontId="4"/>
  </si>
  <si>
    <t>令和３年度 　 計</t>
    <rPh sb="0" eb="2">
      <t>レイワ</t>
    </rPh>
    <rPh sb="3" eb="4">
      <t>ネン</t>
    </rPh>
    <rPh sb="4" eb="5">
      <t>ド</t>
    </rPh>
    <rPh sb="6" eb="8">
      <t>ヘイネンド</t>
    </rPh>
    <rPh sb="8" eb="9">
      <t>ケイ</t>
    </rPh>
    <phoneticPr fontId="4"/>
  </si>
  <si>
    <t>７月末</t>
    <phoneticPr fontId="4"/>
  </si>
  <si>
    <t>８月末</t>
    <phoneticPr fontId="4"/>
  </si>
  <si>
    <t>１０月末</t>
    <phoneticPr fontId="4"/>
  </si>
  <si>
    <t>１１月末</t>
    <phoneticPr fontId="4"/>
  </si>
  <si>
    <t>１２月末</t>
    <phoneticPr fontId="4"/>
  </si>
  <si>
    <t>10月</t>
    <phoneticPr fontId="4"/>
  </si>
  <si>
    <t>11月</t>
    <phoneticPr fontId="4"/>
  </si>
  <si>
    <t>12月</t>
    <phoneticPr fontId="4"/>
  </si>
  <si>
    <t>１１月</t>
    <phoneticPr fontId="4"/>
  </si>
  <si>
    <t>１２月</t>
    <phoneticPr fontId="4"/>
  </si>
  <si>
    <t>令和４年１月末</t>
    <rPh sb="0" eb="2">
      <t>レイワ</t>
    </rPh>
    <rPh sb="3" eb="4">
      <t>ネン</t>
    </rPh>
    <rPh sb="5" eb="6">
      <t>ガツ</t>
    </rPh>
    <rPh sb="6" eb="7">
      <t>マツ</t>
    </rPh>
    <phoneticPr fontId="4"/>
  </si>
  <si>
    <t>令和3年度</t>
    <rPh sb="0" eb="2">
      <t>レイワ</t>
    </rPh>
    <phoneticPr fontId="4"/>
  </si>
  <si>
    <t>1.22</t>
    <phoneticPr fontId="4"/>
  </si>
  <si>
    <t>令和4年度</t>
    <phoneticPr fontId="4"/>
  </si>
  <si>
    <t>1.23</t>
    <phoneticPr fontId="4"/>
  </si>
  <si>
    <t>1.21</t>
    <phoneticPr fontId="4"/>
  </si>
  <si>
    <t>〔業種：製造業1社、サービス業1社〕</t>
    <rPh sb="4" eb="6">
      <t>セイゾウ</t>
    </rPh>
    <rPh sb="14" eb="15">
      <t>ギョウ</t>
    </rPh>
    <rPh sb="16" eb="17">
      <t>シャ</t>
    </rPh>
    <phoneticPr fontId="4"/>
  </si>
  <si>
    <t>令和4年　1月</t>
    <rPh sb="0" eb="2">
      <t>レイワ</t>
    </rPh>
    <rPh sb="3" eb="4">
      <t>ネン</t>
    </rPh>
    <rPh sb="4" eb="5">
      <t>ヘイネン</t>
    </rPh>
    <rPh sb="6" eb="7">
      <t>ガツ</t>
    </rPh>
    <phoneticPr fontId="4"/>
  </si>
  <si>
    <t>　5月</t>
  </si>
  <si>
    <t>令和４年度 　 計</t>
    <rPh sb="0" eb="2">
      <t>レイワ</t>
    </rPh>
    <rPh sb="3" eb="4">
      <t>ネン</t>
    </rPh>
    <rPh sb="4" eb="5">
      <t>ド</t>
    </rPh>
    <rPh sb="6" eb="8">
      <t>ヘイネンド</t>
    </rPh>
    <rPh sb="8" eb="9">
      <t>ケイ</t>
    </rPh>
    <phoneticPr fontId="4"/>
  </si>
  <si>
    <t>7月</t>
    <phoneticPr fontId="4"/>
  </si>
  <si>
    <t>　8月</t>
    <phoneticPr fontId="4"/>
  </si>
  <si>
    <t>9月</t>
    <phoneticPr fontId="4"/>
  </si>
  <si>
    <t>1.18</t>
    <phoneticPr fontId="4"/>
  </si>
  <si>
    <t>〔業種：サービス業1社、製造業1社〕</t>
    <phoneticPr fontId="4"/>
  </si>
  <si>
    <t>〔業種：建設業1社〕</t>
    <rPh sb="4" eb="7">
      <t>ケンセツギョウ</t>
    </rPh>
    <phoneticPr fontId="4"/>
  </si>
  <si>
    <t>令和５年１月末</t>
    <rPh sb="0" eb="2">
      <t>レイワ</t>
    </rPh>
    <rPh sb="3" eb="4">
      <t>ネン</t>
    </rPh>
    <rPh sb="5" eb="6">
      <t>ガツ</t>
    </rPh>
    <rPh sb="6" eb="7">
      <t>マツ</t>
    </rPh>
    <phoneticPr fontId="4"/>
  </si>
  <si>
    <t>1.12</t>
    <phoneticPr fontId="4"/>
  </si>
  <si>
    <t>令和5年度</t>
    <phoneticPr fontId="4"/>
  </si>
  <si>
    <t>｜</t>
    <phoneticPr fontId="4"/>
  </si>
  <si>
    <t>2月</t>
    <phoneticPr fontId="4"/>
  </si>
  <si>
    <t>3月</t>
    <phoneticPr fontId="4"/>
  </si>
  <si>
    <t>令和５年度</t>
    <rPh sb="0" eb="2">
      <t>レイワ</t>
    </rPh>
    <rPh sb="3" eb="5">
      <t>ネンド</t>
    </rPh>
    <rPh sb="4" eb="5">
      <t>ド</t>
    </rPh>
    <phoneticPr fontId="4"/>
  </si>
  <si>
    <t>令和４年度</t>
  </si>
  <si>
    <t>令和５年度 　 計</t>
    <rPh sb="0" eb="2">
      <t>レイワ</t>
    </rPh>
    <rPh sb="3" eb="4">
      <t>ネン</t>
    </rPh>
    <rPh sb="4" eb="5">
      <t>ド</t>
    </rPh>
    <rPh sb="6" eb="8">
      <t>ヘイネンド</t>
    </rPh>
    <rPh sb="8" eb="9">
      <t>ケイ</t>
    </rPh>
    <phoneticPr fontId="4"/>
  </si>
  <si>
    <t>令和5年　1月</t>
    <rPh sb="0" eb="2">
      <t>レイワ</t>
    </rPh>
    <rPh sb="3" eb="4">
      <t>ネン</t>
    </rPh>
    <phoneticPr fontId="4"/>
  </si>
  <si>
    <t>令和３年度</t>
  </si>
  <si>
    <t>令和５年度</t>
    <phoneticPr fontId="4"/>
  </si>
  <si>
    <t>５年度</t>
    <phoneticPr fontId="4"/>
  </si>
  <si>
    <t>1.07</t>
    <phoneticPr fontId="4"/>
  </si>
  <si>
    <t>1.09</t>
    <phoneticPr fontId="4"/>
  </si>
  <si>
    <t>1.40</t>
    <phoneticPr fontId="4"/>
  </si>
  <si>
    <t>1.30</t>
    <phoneticPr fontId="4"/>
  </si>
  <si>
    <t>７月末</t>
    <rPh sb="1" eb="3">
      <t>ガツマツ</t>
    </rPh>
    <phoneticPr fontId="4"/>
  </si>
  <si>
    <t>９月末</t>
    <rPh sb="1" eb="3">
      <t>ガツマツ</t>
    </rPh>
    <phoneticPr fontId="4"/>
  </si>
  <si>
    <t>7月</t>
    <phoneticPr fontId="4"/>
  </si>
  <si>
    <t>　8月</t>
    <phoneticPr fontId="4"/>
  </si>
  <si>
    <t>9月</t>
    <phoneticPr fontId="4"/>
  </si>
  <si>
    <t>1.25</t>
    <phoneticPr fontId="4"/>
  </si>
  <si>
    <t>1.20</t>
    <phoneticPr fontId="4"/>
  </si>
  <si>
    <t>1.40</t>
    <phoneticPr fontId="4"/>
  </si>
  <si>
    <t>1.45</t>
    <phoneticPr fontId="4"/>
  </si>
  <si>
    <t>〔業種：卸売業1社〕</t>
    <rPh sb="4" eb="7">
      <t>オロシウリギョウ</t>
    </rPh>
    <phoneticPr fontId="4"/>
  </si>
  <si>
    <t>　　　　χ</t>
  </si>
  <si>
    <t>　　 　 χ</t>
  </si>
  <si>
    <t>　　　  χ</t>
  </si>
  <si>
    <t xml:space="preserve"> 　　　 χ</t>
  </si>
  <si>
    <t>　 　　 χ</t>
  </si>
  <si>
    <t>10月末</t>
    <rPh sb="2" eb="4">
      <t>ガツマツ</t>
    </rPh>
    <phoneticPr fontId="4"/>
  </si>
  <si>
    <t>11月末</t>
    <phoneticPr fontId="4"/>
  </si>
  <si>
    <t>12月末</t>
    <rPh sb="2" eb="4">
      <t>ガツマツ</t>
    </rPh>
    <phoneticPr fontId="4"/>
  </si>
  <si>
    <t>〔業種：製造業1社〕</t>
    <rPh sb="4" eb="7">
      <t>セイゾウギョウ</t>
    </rPh>
    <phoneticPr fontId="4"/>
  </si>
  <si>
    <t>〔業種：小売業1社〕</t>
    <rPh sb="4" eb="7">
      <t>コウリギョウ</t>
    </rPh>
    <phoneticPr fontId="4"/>
  </si>
  <si>
    <t>1.50</t>
  </si>
  <si>
    <t>1.60</t>
  </si>
  <si>
    <t>1.40</t>
  </si>
  <si>
    <t>　11月</t>
    <phoneticPr fontId="4"/>
  </si>
  <si>
    <t>令和6年１月末</t>
    <rPh sb="0" eb="2">
      <t>レイワ</t>
    </rPh>
    <rPh sb="3" eb="4">
      <t>ネン</t>
    </rPh>
    <rPh sb="5" eb="6">
      <t>ガツ</t>
    </rPh>
    <rPh sb="6" eb="7">
      <t>マツ</t>
    </rPh>
    <phoneticPr fontId="4"/>
  </si>
  <si>
    <t>2月末</t>
    <phoneticPr fontId="4"/>
  </si>
  <si>
    <t>3月末</t>
    <rPh sb="1" eb="3">
      <t>ガツマツ</t>
    </rPh>
    <phoneticPr fontId="4"/>
  </si>
  <si>
    <t>令和6年　1月</t>
    <rPh sb="0" eb="2">
      <t>レイワ</t>
    </rPh>
    <rPh sb="3" eb="4">
      <t>ネン</t>
    </rPh>
    <phoneticPr fontId="4"/>
  </si>
  <si>
    <t>〔業種：卸売業1社、小売業1社〕</t>
    <rPh sb="4" eb="7">
      <t>オロシウリギョウ</t>
    </rPh>
    <rPh sb="8" eb="9">
      <t>シャ</t>
    </rPh>
    <rPh sb="10" eb="13">
      <t>コウリギョウ</t>
    </rPh>
    <phoneticPr fontId="4"/>
  </si>
  <si>
    <t>令和６年度</t>
    <rPh sb="0" eb="2">
      <t>レイワ</t>
    </rPh>
    <rPh sb="3" eb="4">
      <t>ネン</t>
    </rPh>
    <rPh sb="4" eb="5">
      <t>ド</t>
    </rPh>
    <phoneticPr fontId="4"/>
  </si>
  <si>
    <t>4月末</t>
    <rPh sb="1" eb="3">
      <t>ガツマツ</t>
    </rPh>
    <phoneticPr fontId="4"/>
  </si>
  <si>
    <t>5月末</t>
    <rPh sb="1" eb="3">
      <t>ガツマツ</t>
    </rPh>
    <phoneticPr fontId="4"/>
  </si>
  <si>
    <t>6月末</t>
    <rPh sb="1" eb="3">
      <t>ガツマツ</t>
    </rPh>
    <phoneticPr fontId="4"/>
  </si>
  <si>
    <t>令和６年度 　 計</t>
    <rPh sb="0" eb="2">
      <t>レイワ</t>
    </rPh>
    <rPh sb="3" eb="4">
      <t>ネン</t>
    </rPh>
    <rPh sb="4" eb="5">
      <t>ド</t>
    </rPh>
    <rPh sb="6" eb="8">
      <t>ヘイネンド</t>
    </rPh>
    <rPh sb="8" eb="9">
      <t>ケイ</t>
    </rPh>
    <phoneticPr fontId="4"/>
  </si>
  <si>
    <t>令和6年度</t>
    <rPh sb="0" eb="2">
      <t>レイワ</t>
    </rPh>
    <rPh sb="3" eb="5">
      <t>ネンド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</si>
  <si>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</si>
  <si>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</si>
  <si>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</si>
  <si>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令和６年度</t>
    <phoneticPr fontId="4"/>
  </si>
  <si>
    <t>６年度</t>
    <phoneticPr fontId="4"/>
  </si>
  <si>
    <t>令和６年度</t>
    <rPh sb="0" eb="2">
      <t>レイワ</t>
    </rPh>
    <rPh sb="3" eb="5">
      <t>ネンド</t>
    </rPh>
    <rPh sb="4" eb="5">
      <t>ド</t>
    </rPh>
    <phoneticPr fontId="4"/>
  </si>
  <si>
    <t>1.45</t>
    <phoneticPr fontId="4"/>
  </si>
  <si>
    <t>1.70</t>
    <phoneticPr fontId="4"/>
  </si>
  <si>
    <t>1.80</t>
    <phoneticPr fontId="4"/>
  </si>
  <si>
    <t>島根の賃金の動き（事業規模５人以上・R６年４月分）</t>
    <rPh sb="0" eb="2">
      <t>シマネ</t>
    </rPh>
    <rPh sb="3" eb="5">
      <t>チンギン</t>
    </rPh>
    <rPh sb="6" eb="7">
      <t>ウゴ</t>
    </rPh>
    <rPh sb="9" eb="11">
      <t>ジギョウ</t>
    </rPh>
    <rPh sb="11" eb="13">
      <t>キボ</t>
    </rPh>
    <rPh sb="14" eb="17">
      <t>ニンイジョウ</t>
    </rPh>
    <rPh sb="20" eb="21">
      <t>ネン</t>
    </rPh>
    <rPh sb="22" eb="23">
      <t>ガツ</t>
    </rPh>
    <rPh sb="23" eb="24">
      <t>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</si>
</sst>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;&quot;△ &quot;#,##0"/>
    <numFmt numFmtId="177" formatCode="0.00;&quot;△ &quot;0.00"/>
    <numFmt numFmtId="178" formatCode="0;&quot;△ &quot;0"/>
    <numFmt numFmtId="179" formatCode="0.0;&quot;△ &quot;0.0"/>
    <numFmt numFmtId="180" formatCode="0.00;[Red]0.00"/>
    <numFmt numFmtId="181" formatCode="0.0;&quot;▲ &quot;0.0"/>
    <numFmt numFmtId="182" formatCode="#,##0.00;&quot;△ &quot;#,##0.00"/>
    <numFmt numFmtId="183" formatCode="#,##0.00;&quot;▲ &quot;#,##0.00"/>
    <numFmt numFmtId="184" formatCode="[$-411]ge\.m\.d;@"/>
    <numFmt numFmtId="185" formatCode="#,##0.0;&quot;△ &quot;#,##0.0"/>
    <numFmt numFmtId="186" formatCode="0.0%;&quot;△ &quot;0.0%"/>
  </numFmts>
  <fonts count="28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p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5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1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ashed">
        <color indexed="64"/>
      </left>
      <right/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ashed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14" fillId="0" borderId="0"/>
    <xf numFmtId="9" fontId="2" fillId="0" borderId="0" applyFont="0" applyFill="0" applyBorder="0" applyAlignment="0" applyProtection="0">
      <alignment vertical="center"/>
    </xf>
  </cellStyleXfs>
  <cellXfs count="493">
    <xf numFmtId="0" fontId="0" fillId="0" borderId="0" xfId="0"/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1" applyFont="1" applyBorder="1" applyAlignment="1">
      <alignment vertical="center"/>
    </xf>
    <xf numFmtId="0" fontId="6" fillId="0" borderId="0" xfId="0" applyFont="1"/>
    <xf numFmtId="0" fontId="0" fillId="0" borderId="0" xfId="0" applyAlignment="1">
      <alignment horizontal="right" vertical="center"/>
    </xf>
    <xf numFmtId="177" fontId="0" fillId="0" borderId="0" xfId="0" applyNumberFormat="1"/>
    <xf numFmtId="38" fontId="2" fillId="0" borderId="0" xfId="1" applyFont="1" applyBorder="1"/>
    <xf numFmtId="38" fontId="0" fillId="0" borderId="0" xfId="1" applyFont="1"/>
    <xf numFmtId="38" fontId="3" fillId="0" borderId="9" xfId="1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3" fillId="0" borderId="0" xfId="0" applyFont="1"/>
    <xf numFmtId="178" fontId="0" fillId="0" borderId="0" xfId="0" applyNumberFormat="1"/>
    <xf numFmtId="179" fontId="0" fillId="0" borderId="0" xfId="0" applyNumberFormat="1"/>
    <xf numFmtId="178" fontId="8" fillId="0" borderId="0" xfId="0" applyNumberFormat="1" applyFont="1"/>
    <xf numFmtId="178" fontId="9" fillId="0" borderId="0" xfId="0" applyNumberFormat="1" applyFont="1"/>
    <xf numFmtId="38" fontId="3" fillId="0" borderId="0" xfId="1" applyFont="1"/>
    <xf numFmtId="178" fontId="0" fillId="0" borderId="0" xfId="1" applyNumberFormat="1" applyFont="1"/>
    <xf numFmtId="179" fontId="0" fillId="0" borderId="0" xfId="1" applyNumberFormat="1" applyFont="1"/>
    <xf numFmtId="177" fontId="0" fillId="0" borderId="0" xfId="1" applyNumberFormat="1" applyFont="1"/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38" fontId="10" fillId="0" borderId="0" xfId="1" applyFont="1"/>
    <xf numFmtId="176" fontId="3" fillId="0" borderId="0" xfId="1" applyNumberFormat="1" applyFont="1" applyBorder="1" applyAlignment="1">
      <alignment vertical="center"/>
    </xf>
    <xf numFmtId="178" fontId="8" fillId="0" borderId="0" xfId="0" applyNumberFormat="1" applyFont="1" applyAlignment="1">
      <alignment horizontal="center"/>
    </xf>
    <xf numFmtId="176" fontId="3" fillId="0" borderId="14" xfId="1" applyNumberFormat="1" applyFont="1" applyBorder="1" applyAlignment="1">
      <alignment vertical="center"/>
    </xf>
    <xf numFmtId="38" fontId="5" fillId="0" borderId="11" xfId="1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0" fillId="0" borderId="0" xfId="1" applyFont="1" applyFill="1" applyBorder="1"/>
    <xf numFmtId="38" fontId="5" fillId="0" borderId="17" xfId="1" applyFont="1" applyBorder="1" applyAlignment="1">
      <alignment horizontal="right" vertical="center"/>
    </xf>
    <xf numFmtId="38" fontId="3" fillId="0" borderId="2" xfId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178" fontId="5" fillId="0" borderId="34" xfId="0" applyNumberFormat="1" applyFont="1" applyBorder="1" applyAlignment="1">
      <alignment horizontal="right" vertical="center"/>
    </xf>
    <xf numFmtId="178" fontId="5" fillId="0" borderId="35" xfId="0" applyNumberFormat="1" applyFont="1" applyBorder="1" applyAlignment="1">
      <alignment horizontal="right" vertical="center"/>
    </xf>
    <xf numFmtId="178" fontId="5" fillId="0" borderId="36" xfId="0" applyNumberFormat="1" applyFont="1" applyBorder="1" applyAlignment="1">
      <alignment horizontal="right" vertical="center"/>
    </xf>
    <xf numFmtId="178" fontId="5" fillId="0" borderId="5" xfId="0" applyNumberFormat="1" applyFont="1" applyBorder="1" applyAlignment="1">
      <alignment horizontal="right" vertical="center"/>
    </xf>
    <xf numFmtId="176" fontId="3" fillId="0" borderId="37" xfId="1" applyNumberFormat="1" applyFont="1" applyBorder="1" applyAlignment="1">
      <alignment vertical="center"/>
    </xf>
    <xf numFmtId="178" fontId="5" fillId="0" borderId="0" xfId="0" applyNumberFormat="1" applyFont="1"/>
    <xf numFmtId="178" fontId="5" fillId="0" borderId="38" xfId="0" applyNumberFormat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right" vertical="center"/>
    </xf>
    <xf numFmtId="178" fontId="5" fillId="0" borderId="1" xfId="1" applyNumberFormat="1" applyFont="1" applyBorder="1" applyAlignment="1">
      <alignment horizontal="right" vertical="center"/>
    </xf>
    <xf numFmtId="178" fontId="5" fillId="0" borderId="39" xfId="0" applyNumberFormat="1" applyFont="1" applyBorder="1" applyAlignment="1">
      <alignment horizontal="right" vertical="center"/>
    </xf>
    <xf numFmtId="178" fontId="5" fillId="0" borderId="39" xfId="1" applyNumberFormat="1" applyFont="1" applyBorder="1" applyAlignment="1">
      <alignment horizontal="right" vertical="center"/>
    </xf>
    <xf numFmtId="178" fontId="5" fillId="0" borderId="40" xfId="0" applyNumberFormat="1" applyFont="1" applyBorder="1" applyAlignment="1">
      <alignment horizontal="right" vertical="center"/>
    </xf>
    <xf numFmtId="178" fontId="5" fillId="0" borderId="41" xfId="0" applyNumberFormat="1" applyFont="1" applyBorder="1" applyAlignment="1">
      <alignment horizontal="right" vertical="center"/>
    </xf>
    <xf numFmtId="178" fontId="5" fillId="0" borderId="42" xfId="0" applyNumberFormat="1" applyFont="1" applyBorder="1" applyAlignment="1">
      <alignment horizontal="right" vertical="center"/>
    </xf>
    <xf numFmtId="178" fontId="5" fillId="0" borderId="43" xfId="0" applyNumberFormat="1" applyFont="1" applyBorder="1" applyAlignment="1">
      <alignment horizontal="right" vertical="center"/>
    </xf>
    <xf numFmtId="178" fontId="5" fillId="0" borderId="43" xfId="1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44" xfId="0" applyNumberFormat="1" applyFont="1" applyBorder="1" applyAlignment="1">
      <alignment horizontal="right" vertical="center"/>
    </xf>
    <xf numFmtId="178" fontId="5" fillId="0" borderId="45" xfId="0" applyNumberFormat="1" applyFont="1" applyBorder="1" applyAlignment="1">
      <alignment horizontal="right" vertical="center"/>
    </xf>
    <xf numFmtId="178" fontId="5" fillId="0" borderId="22" xfId="0" applyNumberFormat="1" applyFont="1" applyBorder="1" applyAlignment="1">
      <alignment horizontal="right" vertical="center"/>
    </xf>
    <xf numFmtId="178" fontId="5" fillId="0" borderId="46" xfId="0" applyNumberFormat="1" applyFont="1" applyBorder="1" applyAlignment="1">
      <alignment horizontal="right" vertical="center"/>
    </xf>
    <xf numFmtId="178" fontId="5" fillId="0" borderId="47" xfId="0" applyNumberFormat="1" applyFont="1" applyBorder="1" applyAlignment="1">
      <alignment horizontal="right" vertical="center"/>
    </xf>
    <xf numFmtId="178" fontId="5" fillId="0" borderId="23" xfId="0" applyNumberFormat="1" applyFont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5" fillId="0" borderId="48" xfId="0" applyNumberFormat="1" applyFont="1" applyBorder="1" applyAlignment="1">
      <alignment horizontal="right" vertical="center"/>
    </xf>
    <xf numFmtId="178" fontId="5" fillId="0" borderId="49" xfId="0" applyNumberFormat="1" applyFont="1" applyBorder="1" applyAlignment="1">
      <alignment horizontal="right" vertical="center"/>
    </xf>
    <xf numFmtId="178" fontId="5" fillId="0" borderId="49" xfId="1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50" xfId="0" applyNumberFormat="1" applyFont="1" applyBorder="1" applyAlignment="1">
      <alignment horizontal="right" vertical="center"/>
    </xf>
    <xf numFmtId="38" fontId="5" fillId="0" borderId="0" xfId="1" applyFont="1"/>
    <xf numFmtId="38" fontId="5" fillId="0" borderId="43" xfId="1" applyFont="1" applyBorder="1" applyAlignment="1">
      <alignment horizontal="right" vertical="center"/>
    </xf>
    <xf numFmtId="38" fontId="5" fillId="0" borderId="39" xfId="1" applyFont="1" applyBorder="1" applyAlignment="1">
      <alignment horizontal="right" vertical="center"/>
    </xf>
    <xf numFmtId="38" fontId="5" fillId="0" borderId="35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36" xfId="1" applyFont="1" applyBorder="1" applyAlignment="1">
      <alignment horizontal="right" vertical="center"/>
    </xf>
    <xf numFmtId="38" fontId="5" fillId="0" borderId="38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42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33" xfId="1" applyFont="1" applyBorder="1" applyAlignment="1">
      <alignment horizontal="right" vertical="center"/>
    </xf>
    <xf numFmtId="38" fontId="5" fillId="0" borderId="34" xfId="1" applyFont="1" applyBorder="1" applyAlignment="1">
      <alignment horizontal="right" vertical="center"/>
    </xf>
    <xf numFmtId="38" fontId="5" fillId="0" borderId="49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38" fontId="0" fillId="0" borderId="0" xfId="1" applyFont="1" applyFill="1"/>
    <xf numFmtId="38" fontId="5" fillId="0" borderId="0" xfId="1" applyFont="1" applyAlignment="1">
      <alignment horizontal="center" vertical="center"/>
    </xf>
    <xf numFmtId="38" fontId="5" fillId="0" borderId="51" xfId="1" applyFont="1" applyBorder="1" applyAlignment="1">
      <alignment horizontal="center" vertical="center"/>
    </xf>
    <xf numFmtId="38" fontId="5" fillId="0" borderId="52" xfId="1" applyFont="1" applyBorder="1" applyAlignment="1">
      <alignment horizontal="center" vertical="center"/>
    </xf>
    <xf numFmtId="38" fontId="5" fillId="0" borderId="53" xfId="1" applyFont="1" applyBorder="1" applyAlignment="1">
      <alignment horizontal="center" vertical="center"/>
    </xf>
    <xf numFmtId="38" fontId="5" fillId="0" borderId="20" xfId="1" applyFont="1" applyBorder="1" applyAlignment="1">
      <alignment horizontal="right" vertical="center"/>
    </xf>
    <xf numFmtId="38" fontId="2" fillId="0" borderId="0" xfId="1" applyFont="1" applyAlignment="1">
      <alignment horizontal="right"/>
    </xf>
    <xf numFmtId="0" fontId="0" fillId="0" borderId="0" xfId="0" applyAlignment="1">
      <alignment vertical="center"/>
    </xf>
    <xf numFmtId="38" fontId="0" fillId="0" borderId="20" xfId="1" applyFont="1" applyBorder="1" applyAlignment="1">
      <alignment horizontal="right" vertical="center"/>
    </xf>
    <xf numFmtId="0" fontId="6" fillId="0" borderId="31" xfId="0" applyFont="1" applyBorder="1" applyAlignment="1">
      <alignment horizontal="center" vertical="center"/>
    </xf>
    <xf numFmtId="38" fontId="5" fillId="0" borderId="23" xfId="1" applyFont="1" applyBorder="1" applyAlignment="1">
      <alignment horizontal="right" vertical="center"/>
    </xf>
    <xf numFmtId="38" fontId="5" fillId="0" borderId="17" xfId="1" applyFont="1" applyFill="1" applyBorder="1" applyAlignment="1">
      <alignment horizontal="right" vertical="center"/>
    </xf>
    <xf numFmtId="38" fontId="5" fillId="0" borderId="20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38" fontId="5" fillId="2" borderId="17" xfId="1" applyFont="1" applyFill="1" applyBorder="1" applyAlignment="1">
      <alignment horizontal="right" vertical="center"/>
    </xf>
    <xf numFmtId="38" fontId="5" fillId="2" borderId="20" xfId="1" applyFont="1" applyFill="1" applyBorder="1" applyAlignment="1">
      <alignment horizontal="right" vertical="center"/>
    </xf>
    <xf numFmtId="38" fontId="5" fillId="2" borderId="11" xfId="1" applyFont="1" applyFill="1" applyBorder="1" applyAlignment="1">
      <alignment horizontal="right" vertical="center"/>
    </xf>
    <xf numFmtId="38" fontId="5" fillId="0" borderId="45" xfId="1" applyFont="1" applyBorder="1" applyAlignment="1">
      <alignment horizontal="right" vertical="center"/>
    </xf>
    <xf numFmtId="38" fontId="5" fillId="0" borderId="60" xfId="1" applyFont="1" applyBorder="1" applyAlignment="1">
      <alignment horizontal="right" vertical="center"/>
    </xf>
    <xf numFmtId="38" fontId="5" fillId="0" borderId="37" xfId="1" applyFont="1" applyBorder="1" applyAlignment="1">
      <alignment horizontal="right" vertical="center"/>
    </xf>
    <xf numFmtId="38" fontId="5" fillId="0" borderId="61" xfId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center" vertical="center"/>
    </xf>
    <xf numFmtId="178" fontId="5" fillId="0" borderId="21" xfId="0" applyNumberFormat="1" applyFont="1" applyBorder="1" applyAlignment="1">
      <alignment horizontal="center" vertical="center"/>
    </xf>
    <xf numFmtId="178" fontId="5" fillId="0" borderId="49" xfId="0" applyNumberFormat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49" xfId="1" applyFont="1" applyBorder="1" applyAlignment="1">
      <alignment horizontal="center" vertical="center"/>
    </xf>
    <xf numFmtId="178" fontId="5" fillId="0" borderId="62" xfId="0" applyNumberFormat="1" applyFont="1" applyBorder="1" applyAlignment="1">
      <alignment horizontal="center" vertical="center"/>
    </xf>
    <xf numFmtId="38" fontId="5" fillId="0" borderId="62" xfId="1" applyFont="1" applyBorder="1" applyAlignment="1">
      <alignment horizontal="center" vertical="center"/>
    </xf>
    <xf numFmtId="3" fontId="3" fillId="0" borderId="37" xfId="1" applyNumberFormat="1" applyFont="1" applyBorder="1" applyAlignment="1">
      <alignment vertical="center"/>
    </xf>
    <xf numFmtId="176" fontId="3" fillId="0" borderId="31" xfId="1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3" fontId="3" fillId="0" borderId="9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" fontId="3" fillId="0" borderId="14" xfId="1" applyNumberFormat="1" applyFont="1" applyBorder="1" applyAlignment="1">
      <alignment horizontal="right" vertical="center"/>
    </xf>
    <xf numFmtId="38" fontId="5" fillId="2" borderId="8" xfId="1" applyFont="1" applyFill="1" applyBorder="1" applyAlignment="1">
      <alignment horizontal="right" vertical="center"/>
    </xf>
    <xf numFmtId="0" fontId="17" fillId="0" borderId="3" xfId="0" applyFont="1" applyBorder="1"/>
    <xf numFmtId="49" fontId="17" fillId="0" borderId="3" xfId="0" applyNumberFormat="1" applyFont="1" applyBorder="1"/>
    <xf numFmtId="0" fontId="17" fillId="0" borderId="0" xfId="0" applyFont="1"/>
    <xf numFmtId="0" fontId="16" fillId="0" borderId="6" xfId="0" applyFont="1" applyBorder="1" applyAlignment="1">
      <alignment horizontal="center" vertical="center"/>
    </xf>
    <xf numFmtId="49" fontId="25" fillId="0" borderId="14" xfId="0" applyNumberFormat="1" applyFont="1" applyBorder="1" applyAlignment="1">
      <alignment horizontal="center" wrapText="1"/>
    </xf>
    <xf numFmtId="0" fontId="25" fillId="0" borderId="14" xfId="0" applyFont="1" applyBorder="1" applyAlignment="1">
      <alignment horizontal="center" wrapText="1"/>
    </xf>
    <xf numFmtId="2" fontId="25" fillId="0" borderId="14" xfId="0" applyNumberFormat="1" applyFont="1" applyBorder="1" applyAlignment="1">
      <alignment horizontal="center" vertical="center"/>
    </xf>
    <xf numFmtId="0" fontId="25" fillId="0" borderId="14" xfId="0" applyFont="1" applyBorder="1"/>
    <xf numFmtId="184" fontId="25" fillId="0" borderId="14" xfId="0" applyNumberFormat="1" applyFont="1" applyBorder="1" applyAlignment="1">
      <alignment horizontal="center" wrapText="1"/>
    </xf>
    <xf numFmtId="184" fontId="25" fillId="0" borderId="14" xfId="0" applyNumberFormat="1" applyFont="1" applyBorder="1" applyAlignment="1">
      <alignment horizontal="center"/>
    </xf>
    <xf numFmtId="38" fontId="5" fillId="0" borderId="2" xfId="1" applyFont="1" applyBorder="1" applyAlignment="1">
      <alignment horizontal="right" vertical="center"/>
    </xf>
    <xf numFmtId="179" fontId="8" fillId="0" borderId="0" xfId="0" applyNumberFormat="1" applyFont="1" applyAlignment="1">
      <alignment horizontal="center"/>
    </xf>
    <xf numFmtId="179" fontId="9" fillId="0" borderId="0" xfId="0" applyNumberFormat="1" applyFont="1"/>
    <xf numFmtId="179" fontId="15" fillId="0" borderId="0" xfId="4" applyNumberFormat="1" applyFont="1" applyAlignment="1">
      <alignment vertical="center"/>
    </xf>
    <xf numFmtId="38" fontId="0" fillId="0" borderId="7" xfId="1" applyFont="1" applyBorder="1" applyAlignment="1">
      <alignment horizontal="right" vertical="center"/>
    </xf>
    <xf numFmtId="38" fontId="11" fillId="0" borderId="11" xfId="1" applyFont="1" applyFill="1" applyBorder="1" applyAlignment="1">
      <alignment vertical="center"/>
    </xf>
    <xf numFmtId="38" fontId="5" fillId="0" borderId="11" xfId="1" applyFont="1" applyBorder="1" applyAlignment="1">
      <alignment horizontal="center" vertical="center"/>
    </xf>
    <xf numFmtId="38" fontId="2" fillId="2" borderId="7" xfId="1" applyFont="1" applyFill="1" applyBorder="1" applyAlignment="1">
      <alignment horizontal="right" vertical="center"/>
    </xf>
    <xf numFmtId="38" fontId="11" fillId="2" borderId="11" xfId="1" applyFont="1" applyFill="1" applyBorder="1" applyAlignment="1">
      <alignment vertical="center"/>
    </xf>
    <xf numFmtId="38" fontId="0" fillId="0" borderId="7" xfId="1" applyFont="1" applyFill="1" applyBorder="1" applyAlignment="1">
      <alignment horizontal="right" vertical="center"/>
    </xf>
    <xf numFmtId="38" fontId="11" fillId="0" borderId="11" xfId="1" applyFont="1" applyBorder="1" applyAlignment="1">
      <alignment horizontal="left" vertical="center"/>
    </xf>
    <xf numFmtId="0" fontId="5" fillId="0" borderId="0" xfId="0" applyFont="1"/>
    <xf numFmtId="38" fontId="5" fillId="0" borderId="39" xfId="1" applyFont="1" applyBorder="1" applyAlignment="1">
      <alignment vertical="center"/>
    </xf>
    <xf numFmtId="178" fontId="14" fillId="0" borderId="41" xfId="0" applyNumberFormat="1" applyFont="1" applyBorder="1"/>
    <xf numFmtId="178" fontId="14" fillId="0" borderId="36" xfId="0" applyNumberFormat="1" applyFont="1" applyBorder="1"/>
    <xf numFmtId="178" fontId="18" fillId="0" borderId="14" xfId="0" applyNumberFormat="1" applyFont="1" applyBorder="1" applyAlignment="1">
      <alignment horizontal="center" vertical="center" wrapText="1"/>
    </xf>
    <xf numFmtId="178" fontId="19" fillId="0" borderId="14" xfId="0" applyNumberFormat="1" applyFont="1" applyBorder="1" applyAlignment="1">
      <alignment horizontal="center" vertical="center" wrapText="1"/>
    </xf>
    <xf numFmtId="178" fontId="20" fillId="0" borderId="14" xfId="0" applyNumberFormat="1" applyFont="1" applyBorder="1" applyAlignment="1">
      <alignment horizontal="center" vertical="center" wrapText="1"/>
    </xf>
    <xf numFmtId="178" fontId="18" fillId="0" borderId="36" xfId="0" applyNumberFormat="1" applyFont="1" applyBorder="1"/>
    <xf numFmtId="179" fontId="14" fillId="0" borderId="11" xfId="0" applyNumberFormat="1" applyFont="1" applyBorder="1"/>
    <xf numFmtId="179" fontId="22" fillId="0" borderId="43" xfId="0" applyNumberFormat="1" applyFont="1" applyBorder="1" applyAlignment="1">
      <alignment horizontal="center"/>
    </xf>
    <xf numFmtId="179" fontId="18" fillId="0" borderId="36" xfId="0" applyNumberFormat="1" applyFont="1" applyBorder="1"/>
    <xf numFmtId="178" fontId="14" fillId="0" borderId="11" xfId="0" applyNumberFormat="1" applyFont="1" applyBorder="1"/>
    <xf numFmtId="38" fontId="14" fillId="0" borderId="11" xfId="1" applyFont="1" applyBorder="1"/>
    <xf numFmtId="38" fontId="18" fillId="0" borderId="36" xfId="1" applyFont="1" applyBorder="1"/>
    <xf numFmtId="179" fontId="14" fillId="0" borderId="33" xfId="0" applyNumberFormat="1" applyFont="1" applyBorder="1"/>
    <xf numFmtId="178" fontId="14" fillId="0" borderId="33" xfId="0" applyNumberFormat="1" applyFont="1" applyBorder="1"/>
    <xf numFmtId="38" fontId="14" fillId="0" borderId="41" xfId="1" applyFont="1" applyBorder="1"/>
    <xf numFmtId="38" fontId="14" fillId="0" borderId="36" xfId="1" applyFont="1" applyBorder="1"/>
    <xf numFmtId="179" fontId="22" fillId="0" borderId="11" xfId="0" applyNumberFormat="1" applyFont="1" applyBorder="1" applyAlignment="1">
      <alignment horizontal="center"/>
    </xf>
    <xf numFmtId="178" fontId="18" fillId="0" borderId="43" xfId="0" applyNumberFormat="1" applyFont="1" applyBorder="1" applyAlignment="1">
      <alignment horizontal="center"/>
    </xf>
    <xf numFmtId="179" fontId="15" fillId="0" borderId="43" xfId="0" applyNumberFormat="1" applyFont="1" applyBorder="1" applyAlignment="1">
      <alignment horizontal="center"/>
    </xf>
    <xf numFmtId="177" fontId="22" fillId="0" borderId="43" xfId="0" applyNumberFormat="1" applyFont="1" applyBorder="1" applyAlignment="1">
      <alignment horizontal="center"/>
    </xf>
    <xf numFmtId="177" fontId="18" fillId="0" borderId="36" xfId="0" applyNumberFormat="1" applyFont="1" applyBorder="1"/>
    <xf numFmtId="177" fontId="14" fillId="0" borderId="33" xfId="0" applyNumberFormat="1" applyFont="1" applyBorder="1"/>
    <xf numFmtId="177" fontId="19" fillId="0" borderId="36" xfId="0" applyNumberFormat="1" applyFont="1" applyBorder="1" applyAlignment="1">
      <alignment wrapText="1"/>
    </xf>
    <xf numFmtId="38" fontId="0" fillId="0" borderId="20" xfId="1" applyFont="1" applyBorder="1" applyAlignment="1">
      <alignment horizontal="right"/>
    </xf>
    <xf numFmtId="176" fontId="15" fillId="0" borderId="14" xfId="4" applyNumberFormat="1" applyFont="1" applyBorder="1" applyAlignment="1">
      <alignment vertical="center"/>
    </xf>
    <xf numFmtId="176" fontId="23" fillId="0" borderId="14" xfId="4" applyNumberFormat="1" applyFont="1" applyBorder="1" applyAlignment="1">
      <alignment vertical="center"/>
    </xf>
    <xf numFmtId="181" fontId="15" fillId="0" borderId="14" xfId="4" applyNumberFormat="1" applyFont="1" applyBorder="1" applyAlignment="1">
      <alignment vertical="center"/>
    </xf>
    <xf numFmtId="179" fontId="15" fillId="0" borderId="14" xfId="4" applyNumberFormat="1" applyFont="1" applyBorder="1" applyAlignment="1">
      <alignment vertical="center"/>
    </xf>
    <xf numFmtId="182" fontId="15" fillId="0" borderId="14" xfId="4" applyNumberFormat="1" applyFont="1" applyBorder="1" applyAlignment="1">
      <alignment vertical="center"/>
    </xf>
    <xf numFmtId="183" fontId="15" fillId="0" borderId="14" xfId="4" applyNumberFormat="1" applyFont="1" applyBorder="1" applyAlignment="1">
      <alignment vertical="center"/>
    </xf>
    <xf numFmtId="3" fontId="15" fillId="0" borderId="14" xfId="4" applyNumberFormat="1" applyFont="1" applyBorder="1" applyAlignment="1">
      <alignment vertical="center"/>
    </xf>
    <xf numFmtId="0" fontId="25" fillId="0" borderId="43" xfId="0" applyFont="1" applyBorder="1"/>
    <xf numFmtId="176" fontId="5" fillId="0" borderId="35" xfId="1" applyNumberFormat="1" applyFont="1" applyBorder="1" applyAlignment="1">
      <alignment horizontal="right" vertical="center"/>
    </xf>
    <xf numFmtId="38" fontId="5" fillId="0" borderId="17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2" fillId="3" borderId="85" xfId="1" applyFont="1" applyFill="1" applyBorder="1" applyAlignment="1">
      <alignment horizontal="right" vertical="center"/>
    </xf>
    <xf numFmtId="38" fontId="5" fillId="3" borderId="86" xfId="1" applyFont="1" applyFill="1" applyBorder="1" applyAlignment="1">
      <alignment horizontal="right" vertical="center"/>
    </xf>
    <xf numFmtId="38" fontId="5" fillId="3" borderId="85" xfId="1" applyFont="1" applyFill="1" applyBorder="1" applyAlignment="1">
      <alignment horizontal="right" vertical="center"/>
    </xf>
    <xf numFmtId="38" fontId="5" fillId="3" borderId="87" xfId="1" applyFont="1" applyFill="1" applyBorder="1" applyAlignment="1">
      <alignment horizontal="right" vertical="center"/>
    </xf>
    <xf numFmtId="38" fontId="5" fillId="3" borderId="88" xfId="1" applyFont="1" applyFill="1" applyBorder="1" applyAlignment="1">
      <alignment horizontal="right" vertical="center"/>
    </xf>
    <xf numFmtId="38" fontId="5" fillId="3" borderId="86" xfId="1" applyFont="1" applyFill="1" applyBorder="1" applyAlignment="1">
      <alignment vertical="center"/>
    </xf>
    <xf numFmtId="38" fontId="5" fillId="3" borderId="85" xfId="1" applyFont="1" applyFill="1" applyBorder="1" applyAlignment="1">
      <alignment vertical="center"/>
    </xf>
    <xf numFmtId="38" fontId="5" fillId="3" borderId="88" xfId="1" applyFont="1" applyFill="1" applyBorder="1" applyAlignment="1">
      <alignment vertical="center"/>
    </xf>
    <xf numFmtId="38" fontId="2" fillId="3" borderId="89" xfId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38" fontId="6" fillId="3" borderId="14" xfId="1" applyFont="1" applyFill="1" applyBorder="1" applyAlignment="1">
      <alignment horizontal="center" vertical="center"/>
    </xf>
    <xf numFmtId="38" fontId="6" fillId="3" borderId="9" xfId="1" applyFont="1" applyFill="1" applyBorder="1" applyAlignment="1">
      <alignment horizontal="center" vertical="center"/>
    </xf>
    <xf numFmtId="0" fontId="6" fillId="3" borderId="90" xfId="0" applyFont="1" applyFill="1" applyBorder="1" applyAlignment="1">
      <alignment horizontal="center" vertical="center"/>
    </xf>
    <xf numFmtId="38" fontId="6" fillId="3" borderId="37" xfId="1" applyFont="1" applyFill="1" applyBorder="1" applyAlignment="1">
      <alignment horizontal="center" vertical="center"/>
    </xf>
    <xf numFmtId="38" fontId="6" fillId="3" borderId="91" xfId="1" applyFont="1" applyFill="1" applyBorder="1" applyAlignment="1">
      <alignment horizontal="center" vertical="center"/>
    </xf>
    <xf numFmtId="38" fontId="6" fillId="3" borderId="31" xfId="1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92" xfId="0" applyFont="1" applyFill="1" applyBorder="1" applyAlignment="1">
      <alignment horizontal="center" vertical="center"/>
    </xf>
    <xf numFmtId="38" fontId="6" fillId="3" borderId="93" xfId="1" applyFont="1" applyFill="1" applyBorder="1" applyAlignment="1">
      <alignment horizontal="center" vertical="center"/>
    </xf>
    <xf numFmtId="38" fontId="3" fillId="4" borderId="97" xfId="1" applyFont="1" applyFill="1" applyBorder="1" applyAlignment="1">
      <alignment vertical="center"/>
    </xf>
    <xf numFmtId="38" fontId="3" fillId="4" borderId="5" xfId="1" applyFont="1" applyFill="1" applyBorder="1" applyAlignment="1">
      <alignment vertical="center"/>
    </xf>
    <xf numFmtId="176" fontId="3" fillId="4" borderId="33" xfId="1" applyNumberFormat="1" applyFont="1" applyFill="1" applyBorder="1" applyAlignment="1">
      <alignment vertical="center"/>
    </xf>
    <xf numFmtId="3" fontId="3" fillId="4" borderId="33" xfId="1" applyNumberFormat="1" applyFont="1" applyFill="1" applyBorder="1" applyAlignment="1">
      <alignment vertical="center"/>
    </xf>
    <xf numFmtId="0" fontId="25" fillId="4" borderId="14" xfId="0" applyFont="1" applyFill="1" applyBorder="1" applyAlignment="1">
      <alignment horizontal="center" vertical="center" wrapText="1"/>
    </xf>
    <xf numFmtId="49" fontId="26" fillId="4" borderId="14" xfId="0" applyNumberFormat="1" applyFont="1" applyFill="1" applyBorder="1" applyAlignment="1">
      <alignment horizontal="center" vertical="center" wrapText="1"/>
    </xf>
    <xf numFmtId="49" fontId="25" fillId="4" borderId="14" xfId="0" applyNumberFormat="1" applyFont="1" applyFill="1" applyBorder="1" applyAlignment="1">
      <alignment horizontal="center" wrapText="1"/>
    </xf>
    <xf numFmtId="0" fontId="25" fillId="4" borderId="14" xfId="0" applyFont="1" applyFill="1" applyBorder="1" applyAlignment="1">
      <alignment horizontal="center"/>
    </xf>
    <xf numFmtId="49" fontId="25" fillId="4" borderId="14" xfId="0" applyNumberFormat="1" applyFont="1" applyFill="1" applyBorder="1" applyAlignment="1">
      <alignment horizontal="center"/>
    </xf>
    <xf numFmtId="38" fontId="5" fillId="0" borderId="8" xfId="1" applyFont="1" applyFill="1" applyBorder="1" applyAlignment="1">
      <alignment horizontal="right" vertical="center"/>
    </xf>
    <xf numFmtId="38" fontId="0" fillId="0" borderId="0" xfId="1" applyFont="1" applyBorder="1" applyAlignment="1">
      <alignment vertical="center"/>
    </xf>
    <xf numFmtId="0" fontId="3" fillId="0" borderId="9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4" borderId="92" xfId="0" applyFont="1" applyFill="1" applyBorder="1" applyAlignment="1">
      <alignment horizontal="center" vertical="center"/>
    </xf>
    <xf numFmtId="38" fontId="3" fillId="0" borderId="99" xfId="1" applyFont="1" applyBorder="1" applyAlignment="1">
      <alignment horizontal="right" vertical="center"/>
    </xf>
    <xf numFmtId="49" fontId="17" fillId="0" borderId="0" xfId="0" applyNumberFormat="1" applyFont="1" applyAlignment="1">
      <alignment horizontal="center"/>
    </xf>
    <xf numFmtId="178" fontId="5" fillId="0" borderId="62" xfId="0" applyNumberFormat="1" applyFont="1" applyBorder="1" applyAlignment="1">
      <alignment horizontal="right" vertical="center"/>
    </xf>
    <xf numFmtId="38" fontId="5" fillId="0" borderId="62" xfId="1" applyFont="1" applyBorder="1" applyAlignment="1">
      <alignment horizontal="right" vertical="center"/>
    </xf>
    <xf numFmtId="38" fontId="0" fillId="3" borderId="85" xfId="1" applyFont="1" applyFill="1" applyBorder="1" applyAlignment="1">
      <alignment horizontal="right" vertical="center"/>
    </xf>
    <xf numFmtId="0" fontId="6" fillId="0" borderId="109" xfId="0" applyFont="1" applyBorder="1" applyAlignment="1">
      <alignment horizontal="center" vertical="center"/>
    </xf>
    <xf numFmtId="0" fontId="6" fillId="0" borderId="110" xfId="0" applyFont="1" applyBorder="1" applyAlignment="1">
      <alignment horizontal="center" vertical="center"/>
    </xf>
    <xf numFmtId="0" fontId="6" fillId="0" borderId="1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12" xfId="0" applyFont="1" applyBorder="1" applyAlignment="1">
      <alignment horizontal="center" vertical="center"/>
    </xf>
    <xf numFmtId="38" fontId="11" fillId="0" borderId="11" xfId="1" applyFont="1" applyFill="1" applyBorder="1" applyAlignment="1">
      <alignment horizontal="left" vertical="center"/>
    </xf>
    <xf numFmtId="178" fontId="5" fillId="0" borderId="19" xfId="0" applyNumberFormat="1" applyFont="1" applyBorder="1" applyAlignment="1">
      <alignment horizontal="right" vertical="center"/>
    </xf>
    <xf numFmtId="38" fontId="0" fillId="0" borderId="20" xfId="1" applyFont="1" applyFill="1" applyBorder="1" applyAlignment="1">
      <alignment horizontal="right" vertical="center"/>
    </xf>
    <xf numFmtId="49" fontId="25" fillId="0" borderId="14" xfId="0" applyNumberFormat="1" applyFont="1" applyBorder="1" applyAlignment="1">
      <alignment horizontal="center"/>
    </xf>
    <xf numFmtId="38" fontId="5" fillId="0" borderId="76" xfId="1" applyFont="1" applyFill="1" applyBorder="1" applyAlignment="1">
      <alignment horizontal="right" vertical="center"/>
    </xf>
    <xf numFmtId="38" fontId="5" fillId="0" borderId="56" xfId="1" applyFont="1" applyFill="1" applyBorder="1" applyAlignment="1">
      <alignment horizontal="right" vertical="center"/>
    </xf>
    <xf numFmtId="38" fontId="5" fillId="0" borderId="58" xfId="1" applyFont="1" applyFill="1" applyBorder="1" applyAlignment="1">
      <alignment horizontal="right" vertical="center"/>
    </xf>
    <xf numFmtId="0" fontId="6" fillId="0" borderId="113" xfId="0" applyFont="1" applyBorder="1" applyAlignment="1">
      <alignment horizontal="center" vertical="center"/>
    </xf>
    <xf numFmtId="0" fontId="6" fillId="0" borderId="114" xfId="0" applyFont="1" applyBorder="1" applyAlignment="1">
      <alignment horizontal="center" vertical="center"/>
    </xf>
    <xf numFmtId="0" fontId="6" fillId="0" borderId="115" xfId="0" applyFont="1" applyBorder="1" applyAlignment="1">
      <alignment horizontal="center" vertical="center"/>
    </xf>
    <xf numFmtId="38" fontId="6" fillId="3" borderId="36" xfId="1" applyFont="1" applyFill="1" applyBorder="1" applyAlignment="1">
      <alignment horizontal="center" vertical="center"/>
    </xf>
    <xf numFmtId="0" fontId="27" fillId="0" borderId="111" xfId="0" applyFont="1" applyBorder="1" applyAlignment="1">
      <alignment horizontal="center" vertical="center"/>
    </xf>
    <xf numFmtId="0" fontId="6" fillId="0" borderId="116" xfId="0" applyFont="1" applyBorder="1" applyAlignment="1">
      <alignment horizontal="center" vertical="center"/>
    </xf>
    <xf numFmtId="0" fontId="6" fillId="0" borderId="117" xfId="0" applyFont="1" applyBorder="1" applyAlignment="1">
      <alignment horizontal="center" vertical="center"/>
    </xf>
    <xf numFmtId="0" fontId="6" fillId="0" borderId="118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0" borderId="119" xfId="0" applyFont="1" applyBorder="1" applyAlignment="1">
      <alignment horizontal="center" vertical="center"/>
    </xf>
    <xf numFmtId="38" fontId="6" fillId="3" borderId="28" xfId="1" applyFont="1" applyFill="1" applyBorder="1" applyAlignment="1">
      <alignment horizontal="center" vertical="center"/>
    </xf>
    <xf numFmtId="38" fontId="6" fillId="3" borderId="120" xfId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8" fontId="27" fillId="3" borderId="9" xfId="1" applyFont="1" applyFill="1" applyBorder="1" applyAlignment="1">
      <alignment horizontal="center" vertical="center"/>
    </xf>
    <xf numFmtId="0" fontId="6" fillId="0" borderId="121" xfId="0" applyFont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0" borderId="123" xfId="0" applyFont="1" applyBorder="1" applyAlignment="1">
      <alignment horizontal="center" vertical="center"/>
    </xf>
    <xf numFmtId="0" fontId="6" fillId="0" borderId="122" xfId="0" applyFont="1" applyBorder="1" applyAlignment="1">
      <alignment horizontal="center" vertical="center"/>
    </xf>
    <xf numFmtId="38" fontId="6" fillId="3" borderId="3" xfId="1" applyFont="1" applyFill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wrapText="1"/>
    </xf>
    <xf numFmtId="38" fontId="5" fillId="0" borderId="84" xfId="1" applyFont="1" applyFill="1" applyBorder="1" applyAlignment="1">
      <alignment horizontal="right" vertical="center"/>
    </xf>
    <xf numFmtId="38" fontId="5" fillId="0" borderId="107" xfId="1" applyFont="1" applyFill="1" applyBorder="1" applyAlignment="1">
      <alignment horizontal="right" vertical="center"/>
    </xf>
    <xf numFmtId="38" fontId="5" fillId="0" borderId="108" xfId="1" applyFont="1" applyFill="1" applyBorder="1" applyAlignment="1">
      <alignment horizontal="right" vertical="center"/>
    </xf>
    <xf numFmtId="38" fontId="0" fillId="0" borderId="18" xfId="1" applyFont="1" applyFill="1" applyBorder="1"/>
    <xf numFmtId="38" fontId="0" fillId="0" borderId="6" xfId="1" applyFont="1" applyFill="1" applyBorder="1"/>
    <xf numFmtId="38" fontId="0" fillId="0" borderId="3" xfId="1" applyFont="1" applyFill="1" applyBorder="1"/>
    <xf numFmtId="38" fontId="2" fillId="0" borderId="0" xfId="1" applyFont="1"/>
    <xf numFmtId="179" fontId="2" fillId="0" borderId="0" xfId="1" applyNumberFormat="1" applyFont="1"/>
    <xf numFmtId="179" fontId="2" fillId="0" borderId="0" xfId="0" applyNumberFormat="1" applyFont="1"/>
    <xf numFmtId="178" fontId="2" fillId="0" borderId="0" xfId="0" applyNumberFormat="1" applyFont="1"/>
    <xf numFmtId="38" fontId="3" fillId="0" borderId="100" xfId="1" applyFont="1" applyFill="1" applyBorder="1" applyAlignment="1">
      <alignment horizontal="right" vertical="center"/>
    </xf>
    <xf numFmtId="176" fontId="3" fillId="0" borderId="14" xfId="1" applyNumberFormat="1" applyFont="1" applyFill="1" applyBorder="1" applyAlignment="1">
      <alignment vertical="center"/>
    </xf>
    <xf numFmtId="3" fontId="3" fillId="0" borderId="33" xfId="1" applyNumberFormat="1" applyFont="1" applyFill="1" applyBorder="1" applyAlignment="1">
      <alignment horizontal="right" vertical="center"/>
    </xf>
    <xf numFmtId="38" fontId="3" fillId="0" borderId="101" xfId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vertical="center"/>
    </xf>
    <xf numFmtId="3" fontId="3" fillId="0" borderId="31" xfId="1" applyNumberFormat="1" applyFont="1" applyFill="1" applyBorder="1" applyAlignment="1">
      <alignment horizontal="right" vertical="center"/>
    </xf>
    <xf numFmtId="0" fontId="27" fillId="0" borderId="11" xfId="0" applyFont="1" applyBorder="1" applyAlignment="1">
      <alignment horizontal="center" vertical="center"/>
    </xf>
    <xf numFmtId="0" fontId="27" fillId="0" borderId="110" xfId="0" applyFont="1" applyBorder="1" applyAlignment="1">
      <alignment horizontal="center" vertical="center"/>
    </xf>
    <xf numFmtId="38" fontId="5" fillId="0" borderId="73" xfId="1" applyFont="1" applyFill="1" applyBorder="1" applyAlignment="1">
      <alignment horizontal="right" vertical="center"/>
    </xf>
    <xf numFmtId="38" fontId="5" fillId="0" borderId="125" xfId="1" applyFont="1" applyFill="1" applyBorder="1" applyAlignment="1">
      <alignment horizontal="right" vertical="center"/>
    </xf>
    <xf numFmtId="38" fontId="5" fillId="0" borderId="126" xfId="1" applyFont="1" applyFill="1" applyBorder="1" applyAlignment="1">
      <alignment horizontal="right" vertical="center"/>
    </xf>
    <xf numFmtId="40" fontId="0" fillId="0" borderId="0" xfId="1" applyNumberFormat="1" applyFont="1" applyFill="1"/>
    <xf numFmtId="0" fontId="2" fillId="0" borderId="0" xfId="0" applyFont="1"/>
    <xf numFmtId="38" fontId="0" fillId="0" borderId="19" xfId="1" applyFont="1" applyFill="1" applyBorder="1" applyAlignment="1">
      <alignment horizontal="center" vertical="center"/>
    </xf>
    <xf numFmtId="38" fontId="0" fillId="0" borderId="59" xfId="1" applyFont="1" applyFill="1" applyBorder="1" applyAlignment="1">
      <alignment horizontal="center" vertical="center"/>
    </xf>
    <xf numFmtId="38" fontId="0" fillId="0" borderId="28" xfId="1" applyFont="1" applyFill="1" applyBorder="1" applyAlignment="1">
      <alignment horizontal="center" vertical="center"/>
    </xf>
    <xf numFmtId="38" fontId="0" fillId="0" borderId="29" xfId="1" applyFont="1" applyFill="1" applyBorder="1" applyAlignment="1">
      <alignment horizontal="center" vertical="center"/>
    </xf>
    <xf numFmtId="38" fontId="0" fillId="0" borderId="30" xfId="1" applyFont="1" applyFill="1" applyBorder="1" applyAlignment="1">
      <alignment horizontal="center" vertical="center"/>
    </xf>
    <xf numFmtId="38" fontId="0" fillId="0" borderId="31" xfId="1" applyFont="1" applyFill="1" applyBorder="1" applyAlignment="1">
      <alignment horizontal="center" vertical="center"/>
    </xf>
    <xf numFmtId="40" fontId="0" fillId="0" borderId="30" xfId="1" applyNumberFormat="1" applyFont="1" applyFill="1" applyBorder="1" applyAlignment="1">
      <alignment horizontal="center" vertical="center"/>
    </xf>
    <xf numFmtId="38" fontId="0" fillId="0" borderId="32" xfId="1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right" vertical="center"/>
    </xf>
    <xf numFmtId="38" fontId="0" fillId="0" borderId="11" xfId="1" applyFont="1" applyFill="1" applyBorder="1" applyAlignment="1">
      <alignment horizontal="right" vertical="center"/>
    </xf>
    <xf numFmtId="40" fontId="0" fillId="0" borderId="12" xfId="1" applyNumberFormat="1" applyFont="1" applyFill="1" applyBorder="1" applyAlignment="1">
      <alignment horizontal="right" vertical="center"/>
    </xf>
    <xf numFmtId="38" fontId="0" fillId="0" borderId="27" xfId="1" applyFont="1" applyFill="1" applyBorder="1" applyAlignment="1">
      <alignment horizontal="right" vertical="center"/>
    </xf>
    <xf numFmtId="40" fontId="0" fillId="0" borderId="16" xfId="1" applyNumberFormat="1" applyFont="1" applyFill="1" applyBorder="1" applyAlignment="1">
      <alignment horizontal="right" vertical="center"/>
    </xf>
    <xf numFmtId="40" fontId="0" fillId="0" borderId="8" xfId="1" applyNumberFormat="1" applyFont="1" applyFill="1" applyBorder="1" applyAlignment="1">
      <alignment horizontal="right" vertical="center"/>
    </xf>
    <xf numFmtId="0" fontId="0" fillId="0" borderId="16" xfId="1" applyNumberFormat="1" applyFont="1" applyFill="1" applyBorder="1" applyAlignment="1">
      <alignment horizontal="right" vertical="center"/>
    </xf>
    <xf numFmtId="0" fontId="0" fillId="0" borderId="8" xfId="1" applyNumberFormat="1" applyFont="1" applyFill="1" applyBorder="1" applyAlignment="1">
      <alignment horizontal="right" vertical="center"/>
    </xf>
    <xf numFmtId="0" fontId="0" fillId="0" borderId="12" xfId="1" applyNumberFormat="1" applyFont="1" applyFill="1" applyBorder="1" applyAlignment="1">
      <alignment horizontal="right" vertical="center"/>
    </xf>
    <xf numFmtId="49" fontId="0" fillId="0" borderId="12" xfId="1" applyNumberFormat="1" applyFont="1" applyFill="1" applyBorder="1" applyAlignment="1">
      <alignment horizontal="right" vertical="center"/>
    </xf>
    <xf numFmtId="180" fontId="0" fillId="0" borderId="8" xfId="1" applyNumberFormat="1" applyFont="1" applyFill="1" applyBorder="1" applyAlignment="1">
      <alignment horizontal="right" vertical="center"/>
    </xf>
    <xf numFmtId="180" fontId="0" fillId="0" borderId="12" xfId="1" applyNumberFormat="1" applyFont="1" applyFill="1" applyBorder="1" applyAlignment="1">
      <alignment horizontal="right" vertical="center"/>
    </xf>
    <xf numFmtId="38" fontId="0" fillId="0" borderId="57" xfId="1" applyFont="1" applyFill="1" applyBorder="1" applyAlignment="1">
      <alignment horizontal="right" vertical="center"/>
    </xf>
    <xf numFmtId="38" fontId="0" fillId="0" borderId="68" xfId="1" applyFont="1" applyFill="1" applyBorder="1" applyAlignment="1">
      <alignment horizontal="right" vertical="center"/>
    </xf>
    <xf numFmtId="38" fontId="0" fillId="0" borderId="69" xfId="1" applyFont="1" applyFill="1" applyBorder="1" applyAlignment="1">
      <alignment horizontal="right" vertical="center"/>
    </xf>
    <xf numFmtId="40" fontId="0" fillId="0" borderId="70" xfId="1" applyNumberFormat="1" applyFont="1" applyFill="1" applyBorder="1" applyAlignment="1">
      <alignment horizontal="right" vertical="center"/>
    </xf>
    <xf numFmtId="38" fontId="0" fillId="0" borderId="58" xfId="1" applyFont="1" applyFill="1" applyBorder="1" applyAlignment="1">
      <alignment horizontal="right" vertical="center"/>
    </xf>
    <xf numFmtId="40" fontId="0" fillId="0" borderId="71" xfId="1" applyNumberFormat="1" applyFont="1" applyFill="1" applyBorder="1" applyAlignment="1">
      <alignment horizontal="right" vertical="center"/>
    </xf>
    <xf numFmtId="38" fontId="0" fillId="0" borderId="72" xfId="1" applyFont="1" applyFill="1" applyBorder="1" applyAlignment="1">
      <alignment horizontal="right" vertical="center"/>
    </xf>
    <xf numFmtId="38" fontId="0" fillId="0" borderId="8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11" xfId="1" applyFont="1" applyFill="1" applyBorder="1" applyAlignment="1">
      <alignment vertical="center"/>
    </xf>
    <xf numFmtId="38" fontId="0" fillId="0" borderId="27" xfId="1" applyFont="1" applyFill="1" applyBorder="1" applyAlignment="1">
      <alignment vertical="center"/>
    </xf>
    <xf numFmtId="38" fontId="0" fillId="0" borderId="17" xfId="1" applyFont="1" applyFill="1" applyBorder="1" applyAlignment="1">
      <alignment horizontal="right" vertical="center"/>
    </xf>
    <xf numFmtId="38" fontId="0" fillId="0" borderId="84" xfId="1" applyFont="1" applyFill="1" applyBorder="1" applyAlignment="1">
      <alignment horizontal="right" vertical="center"/>
    </xf>
    <xf numFmtId="38" fontId="0" fillId="0" borderId="74" xfId="1" applyFont="1" applyFill="1" applyBorder="1" applyAlignment="1">
      <alignment horizontal="right" vertical="center"/>
    </xf>
    <xf numFmtId="40" fontId="0" fillId="0" borderId="75" xfId="1" applyNumberFormat="1" applyFont="1" applyFill="1" applyBorder="1" applyAlignment="1">
      <alignment horizontal="right" vertical="center"/>
    </xf>
    <xf numFmtId="38" fontId="0" fillId="0" borderId="76" xfId="1" applyFont="1" applyFill="1" applyBorder="1" applyAlignment="1">
      <alignment horizontal="right" vertical="center"/>
    </xf>
    <xf numFmtId="40" fontId="0" fillId="0" borderId="77" xfId="1" applyNumberFormat="1" applyFont="1" applyFill="1" applyBorder="1" applyAlignment="1">
      <alignment horizontal="right" vertical="center"/>
    </xf>
    <xf numFmtId="38" fontId="0" fillId="0" borderId="73" xfId="1" applyFont="1" applyFill="1" applyBorder="1" applyAlignment="1">
      <alignment horizontal="right" vertical="center"/>
    </xf>
    <xf numFmtId="38" fontId="0" fillId="0" borderId="78" xfId="1" applyFont="1" applyFill="1" applyBorder="1" applyAlignment="1">
      <alignment horizontal="right" vertical="center"/>
    </xf>
    <xf numFmtId="38" fontId="0" fillId="0" borderId="63" xfId="1" applyFont="1" applyFill="1" applyBorder="1" applyAlignment="1">
      <alignment horizontal="right" vertical="center"/>
    </xf>
    <xf numFmtId="40" fontId="0" fillId="0" borderId="68" xfId="1" applyNumberFormat="1" applyFont="1" applyFill="1" applyBorder="1" applyAlignment="1">
      <alignment horizontal="right" vertical="center"/>
    </xf>
    <xf numFmtId="177" fontId="0" fillId="0" borderId="16" xfId="1" applyNumberFormat="1" applyFont="1" applyFill="1" applyBorder="1" applyAlignment="1">
      <alignment horizontal="right" vertical="center"/>
    </xf>
    <xf numFmtId="182" fontId="0" fillId="0" borderId="8" xfId="1" applyNumberFormat="1" applyFont="1" applyFill="1" applyBorder="1" applyAlignment="1">
      <alignment horizontal="right" vertical="center"/>
    </xf>
    <xf numFmtId="177" fontId="0" fillId="0" borderId="75" xfId="1" applyNumberFormat="1" applyFont="1" applyFill="1" applyBorder="1" applyAlignment="1">
      <alignment horizontal="right" vertical="center"/>
    </xf>
    <xf numFmtId="182" fontId="0" fillId="0" borderId="73" xfId="1" applyNumberFormat="1" applyFont="1" applyFill="1" applyBorder="1" applyAlignment="1">
      <alignment horizontal="right" vertical="center"/>
    </xf>
    <xf numFmtId="38" fontId="0" fillId="0" borderId="46" xfId="1" applyFont="1" applyFill="1" applyBorder="1" applyAlignment="1">
      <alignment horizontal="right" vertical="center"/>
    </xf>
    <xf numFmtId="38" fontId="0" fillId="0" borderId="5" xfId="1" applyFont="1" applyFill="1" applyBorder="1" applyAlignment="1">
      <alignment horizontal="right" vertical="center"/>
    </xf>
    <xf numFmtId="38" fontId="0" fillId="0" borderId="6" xfId="1" applyFont="1" applyFill="1" applyBorder="1" applyAlignment="1">
      <alignment horizontal="right" vertical="center"/>
    </xf>
    <xf numFmtId="40" fontId="0" fillId="0" borderId="65" xfId="1" applyNumberFormat="1" applyFont="1" applyFill="1" applyBorder="1" applyAlignment="1">
      <alignment horizontal="right" vertical="center"/>
    </xf>
    <xf numFmtId="38" fontId="0" fillId="0" borderId="33" xfId="1" applyFont="1" applyFill="1" applyBorder="1" applyAlignment="1">
      <alignment horizontal="right" vertical="center"/>
    </xf>
    <xf numFmtId="40" fontId="0" fillId="0" borderId="66" xfId="1" applyNumberFormat="1" applyFont="1" applyFill="1" applyBorder="1" applyAlignment="1">
      <alignment horizontal="right" vertical="center"/>
    </xf>
    <xf numFmtId="38" fontId="0" fillId="0" borderId="67" xfId="1" applyFont="1" applyFill="1" applyBorder="1" applyAlignment="1">
      <alignment horizontal="right" vertical="center"/>
    </xf>
    <xf numFmtId="40" fontId="0" fillId="0" borderId="5" xfId="1" applyNumberFormat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5" fillId="0" borderId="9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38" fontId="5" fillId="0" borderId="106" xfId="1" applyFont="1" applyFill="1" applyBorder="1" applyAlignment="1">
      <alignment horizontal="right" vertical="center"/>
    </xf>
    <xf numFmtId="38" fontId="5" fillId="0" borderId="124" xfId="1" applyFont="1" applyFill="1" applyBorder="1" applyAlignment="1">
      <alignment horizontal="right" vertical="center"/>
    </xf>
    <xf numFmtId="38" fontId="5" fillId="0" borderId="54" xfId="1" applyFont="1" applyFill="1" applyBorder="1" applyAlignment="1">
      <alignment horizontal="right" vertical="center"/>
    </xf>
    <xf numFmtId="38" fontId="5" fillId="0" borderId="9" xfId="1" applyFont="1" applyFill="1" applyBorder="1" applyAlignment="1">
      <alignment horizontal="right" vertical="center"/>
    </xf>
    <xf numFmtId="0" fontId="5" fillId="0" borderId="64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38" fontId="5" fillId="0" borderId="79" xfId="1" applyFont="1" applyFill="1" applyBorder="1" applyAlignment="1">
      <alignment horizontal="right" vertical="center"/>
    </xf>
    <xf numFmtId="38" fontId="5" fillId="0" borderId="33" xfId="1" applyFont="1" applyFill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98" xfId="1" applyFont="1" applyFill="1" applyBorder="1" applyAlignment="1">
      <alignment horizontal="right" vertical="center"/>
    </xf>
    <xf numFmtId="38" fontId="5" fillId="0" borderId="2" xfId="1" applyFont="1" applyFill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38" fontId="5" fillId="0" borderId="100" xfId="1" applyFont="1" applyFill="1" applyBorder="1" applyAlignment="1">
      <alignment horizontal="right" vertical="center"/>
    </xf>
    <xf numFmtId="38" fontId="5" fillId="0" borderId="5" xfId="1" applyFont="1" applyFill="1" applyBorder="1" applyAlignment="1">
      <alignment horizontal="right" vertical="center"/>
    </xf>
    <xf numFmtId="0" fontId="5" fillId="0" borderId="63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38" fontId="5" fillId="0" borderId="101" xfId="1" applyFont="1" applyFill="1" applyBorder="1" applyAlignment="1">
      <alignment horizontal="right" vertical="center"/>
    </xf>
    <xf numFmtId="38" fontId="5" fillId="0" borderId="31" xfId="1" applyFont="1" applyFill="1" applyBorder="1" applyAlignment="1">
      <alignment horizontal="right" vertical="center"/>
    </xf>
    <xf numFmtId="38" fontId="5" fillId="0" borderId="28" xfId="1" applyFont="1" applyFill="1" applyBorder="1" applyAlignment="1">
      <alignment horizontal="right" vertical="center"/>
    </xf>
    <xf numFmtId="0" fontId="5" fillId="0" borderId="95" xfId="0" applyFont="1" applyBorder="1" applyAlignment="1">
      <alignment horizontal="center" vertical="center"/>
    </xf>
    <xf numFmtId="38" fontId="5" fillId="0" borderId="97" xfId="0" applyNumberFormat="1" applyFont="1" applyBorder="1" applyAlignment="1">
      <alignment vertical="center"/>
    </xf>
    <xf numFmtId="38" fontId="5" fillId="0" borderId="93" xfId="0" applyNumberFormat="1" applyFont="1" applyBorder="1" applyAlignment="1">
      <alignment vertical="center"/>
    </xf>
    <xf numFmtId="38" fontId="5" fillId="0" borderId="96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179" fontId="0" fillId="0" borderId="0" xfId="0" applyNumberFormat="1" applyAlignment="1">
      <alignment horizontal="right" vertical="center"/>
    </xf>
    <xf numFmtId="0" fontId="0" fillId="0" borderId="21" xfId="0" applyBorder="1"/>
    <xf numFmtId="177" fontId="0" fillId="0" borderId="3" xfId="0" applyNumberFormat="1" applyBorder="1" applyAlignment="1">
      <alignment horizontal="center"/>
    </xf>
    <xf numFmtId="0" fontId="0" fillId="0" borderId="2" xfId="0" applyBorder="1"/>
    <xf numFmtId="177" fontId="0" fillId="0" borderId="1" xfId="0" applyNumberFormat="1" applyBorder="1"/>
    <xf numFmtId="177" fontId="0" fillId="0" borderId="2" xfId="0" applyNumberFormat="1" applyBorder="1" applyAlignment="1">
      <alignment horizontal="center"/>
    </xf>
    <xf numFmtId="177" fontId="0" fillId="0" borderId="1" xfId="0" applyNumberFormat="1" applyBorder="1" applyAlignment="1">
      <alignment horizontal="center"/>
    </xf>
    <xf numFmtId="177" fontId="0" fillId="0" borderId="80" xfId="0" applyNumberFormat="1" applyBorder="1" applyAlignment="1">
      <alignment horizontal="center"/>
    </xf>
    <xf numFmtId="0" fontId="0" fillId="0" borderId="3" xfId="0" applyBorder="1"/>
    <xf numFmtId="179" fontId="0" fillId="0" borderId="3" xfId="0" applyNumberFormat="1" applyBorder="1" applyAlignment="1">
      <alignment horizontal="center"/>
    </xf>
    <xf numFmtId="177" fontId="0" fillId="0" borderId="2" xfId="0" applyNumberFormat="1" applyBorder="1"/>
    <xf numFmtId="177" fontId="0" fillId="0" borderId="24" xfId="0" applyNumberFormat="1" applyBorder="1" applyAlignment="1">
      <alignment horizontal="center"/>
    </xf>
    <xf numFmtId="180" fontId="0" fillId="0" borderId="18" xfId="0" applyNumberFormat="1" applyBorder="1"/>
    <xf numFmtId="177" fontId="0" fillId="0" borderId="25" xfId="0" applyNumberFormat="1" applyBorder="1"/>
    <xf numFmtId="177" fontId="0" fillId="0" borderId="26" xfId="0" applyNumberFormat="1" applyBorder="1"/>
    <xf numFmtId="177" fontId="1" fillId="0" borderId="18" xfId="0" applyNumberFormat="1" applyFont="1" applyBorder="1"/>
    <xf numFmtId="177" fontId="0" fillId="0" borderId="81" xfId="0" applyNumberFormat="1" applyBorder="1"/>
    <xf numFmtId="177" fontId="0" fillId="0" borderId="18" xfId="0" applyNumberFormat="1" applyBorder="1"/>
    <xf numFmtId="177" fontId="0" fillId="0" borderId="22" xfId="0" applyNumberFormat="1" applyBorder="1" applyAlignment="1">
      <alignment horizontal="right"/>
    </xf>
    <xf numFmtId="180" fontId="0" fillId="0" borderId="6" xfId="0" applyNumberFormat="1" applyBorder="1"/>
    <xf numFmtId="177" fontId="0" fillId="0" borderId="5" xfId="0" applyNumberFormat="1" applyBorder="1" applyAlignment="1">
      <alignment horizontal="left"/>
    </xf>
    <xf numFmtId="177" fontId="0" fillId="0" borderId="4" xfId="0" applyNumberFormat="1" applyBorder="1" applyAlignment="1">
      <alignment horizontal="right"/>
    </xf>
    <xf numFmtId="177" fontId="1" fillId="0" borderId="0" xfId="0" applyNumberFormat="1" applyFont="1" applyAlignment="1">
      <alignment horizontal="right"/>
    </xf>
    <xf numFmtId="177" fontId="0" fillId="0" borderId="82" xfId="0" applyNumberFormat="1" applyBorder="1" applyAlignment="1">
      <alignment horizontal="left"/>
    </xf>
    <xf numFmtId="177" fontId="0" fillId="0" borderId="6" xfId="0" applyNumberFormat="1" applyBorder="1" applyAlignment="1">
      <alignment horizontal="right"/>
    </xf>
    <xf numFmtId="179" fontId="1" fillId="0" borderId="6" xfId="0" applyNumberFormat="1" applyFont="1" applyBorder="1" applyAlignment="1">
      <alignment horizontal="right"/>
    </xf>
    <xf numFmtId="177" fontId="0" fillId="0" borderId="21" xfId="0" applyNumberFormat="1" applyBorder="1" applyAlignment="1">
      <alignment horizontal="center"/>
    </xf>
    <xf numFmtId="180" fontId="0" fillId="0" borderId="0" xfId="0" applyNumberFormat="1"/>
    <xf numFmtId="177" fontId="1" fillId="0" borderId="3" xfId="0" applyNumberFormat="1" applyFont="1" applyBorder="1" applyAlignment="1">
      <alignment horizontal="right"/>
    </xf>
    <xf numFmtId="177" fontId="0" fillId="0" borderId="80" xfId="0" applyNumberFormat="1" applyBorder="1"/>
    <xf numFmtId="177" fontId="0" fillId="0" borderId="3" xfId="0" applyNumberFormat="1" applyBorder="1"/>
    <xf numFmtId="179" fontId="1" fillId="0" borderId="3" xfId="0" applyNumberFormat="1" applyFont="1" applyBorder="1" applyAlignment="1">
      <alignment horizontal="right"/>
    </xf>
    <xf numFmtId="177" fontId="0" fillId="0" borderId="8" xfId="0" applyNumberFormat="1" applyBorder="1" applyAlignment="1">
      <alignment horizontal="left"/>
    </xf>
    <xf numFmtId="177" fontId="0" fillId="0" borderId="7" xfId="0" applyNumberFormat="1" applyBorder="1" applyAlignment="1">
      <alignment horizontal="right"/>
    </xf>
    <xf numFmtId="177" fontId="0" fillId="0" borderId="83" xfId="0" applyNumberFormat="1" applyBorder="1" applyAlignment="1">
      <alignment horizontal="left"/>
    </xf>
    <xf numFmtId="177" fontId="0" fillId="0" borderId="0" xfId="0" applyNumberFormat="1" applyAlignment="1">
      <alignment horizontal="right"/>
    </xf>
    <xf numFmtId="180" fontId="0" fillId="0" borderId="3" xfId="0" applyNumberFormat="1" applyBorder="1"/>
    <xf numFmtId="177" fontId="0" fillId="0" borderId="2" xfId="0" applyNumberFormat="1" applyBorder="1" applyAlignment="1">
      <alignment horizontal="left"/>
    </xf>
    <xf numFmtId="177" fontId="0" fillId="0" borderId="23" xfId="0" applyNumberFormat="1" applyBorder="1" applyAlignment="1">
      <alignment horizontal="right"/>
    </xf>
    <xf numFmtId="179" fontId="1" fillId="0" borderId="3" xfId="0" applyNumberFormat="1" applyFont="1" applyBorder="1"/>
    <xf numFmtId="179" fontId="1" fillId="0" borderId="6" xfId="0" applyNumberFormat="1" applyFont="1" applyBorder="1"/>
    <xf numFmtId="180" fontId="0" fillId="0" borderId="6" xfId="0" applyNumberFormat="1" applyBorder="1" applyAlignment="1">
      <alignment horizontal="right"/>
    </xf>
    <xf numFmtId="180" fontId="0" fillId="0" borderId="3" xfId="0" applyNumberFormat="1" applyBorder="1" applyAlignment="1">
      <alignment horizontal="right"/>
    </xf>
    <xf numFmtId="179" fontId="1" fillId="0" borderId="0" xfId="0" applyNumberFormat="1" applyFont="1"/>
    <xf numFmtId="179" fontId="1" fillId="0" borderId="0" xfId="0" applyNumberFormat="1" applyFont="1" applyAlignment="1">
      <alignment horizontal="right"/>
    </xf>
    <xf numFmtId="177" fontId="0" fillId="0" borderId="6" xfId="0" applyNumberFormat="1" applyBorder="1"/>
    <xf numFmtId="177" fontId="0" fillId="0" borderId="23" xfId="0" applyNumberFormat="1" applyBorder="1" applyAlignment="1">
      <alignment horizontal="center"/>
    </xf>
    <xf numFmtId="177" fontId="0" fillId="0" borderId="8" xfId="0" applyNumberFormat="1" applyBorder="1"/>
    <xf numFmtId="177" fontId="0" fillId="0" borderId="7" xfId="0" applyNumberFormat="1" applyBorder="1"/>
    <xf numFmtId="177" fontId="0" fillId="0" borderId="83" xfId="0" applyNumberFormat="1" applyBorder="1"/>
    <xf numFmtId="185" fontId="0" fillId="0" borderId="0" xfId="0" applyNumberFormat="1" applyAlignment="1">
      <alignment horizontal="right"/>
    </xf>
    <xf numFmtId="185" fontId="0" fillId="0" borderId="6" xfId="0" applyNumberFormat="1" applyBorder="1" applyAlignment="1">
      <alignment horizontal="right"/>
    </xf>
    <xf numFmtId="177" fontId="0" fillId="0" borderId="3" xfId="0" applyNumberFormat="1" applyBorder="1" applyAlignment="1">
      <alignment horizontal="right"/>
    </xf>
    <xf numFmtId="185" fontId="0" fillId="0" borderId="3" xfId="0" applyNumberFormat="1" applyBorder="1" applyAlignment="1">
      <alignment horizontal="right"/>
    </xf>
    <xf numFmtId="0" fontId="0" fillId="0" borderId="0" xfId="0" applyAlignment="1">
      <alignment horizontal="right"/>
    </xf>
    <xf numFmtId="179" fontId="0" fillId="0" borderId="0" xfId="0" applyNumberFormat="1" applyAlignment="1">
      <alignment horizontal="right"/>
    </xf>
    <xf numFmtId="38" fontId="3" fillId="0" borderId="97" xfId="1" applyFont="1" applyFill="1" applyBorder="1" applyAlignment="1">
      <alignment vertical="center"/>
    </xf>
    <xf numFmtId="176" fontId="3" fillId="0" borderId="37" xfId="1" applyNumberFormat="1" applyFont="1" applyFill="1" applyBorder="1" applyAlignment="1">
      <alignment vertical="center"/>
    </xf>
    <xf numFmtId="3" fontId="3" fillId="0" borderId="37" xfId="1" applyNumberFormat="1" applyFont="1" applyFill="1" applyBorder="1" applyAlignment="1">
      <alignment vertical="center"/>
    </xf>
    <xf numFmtId="38" fontId="3" fillId="0" borderId="98" xfId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 vertical="center"/>
    </xf>
    <xf numFmtId="38" fontId="12" fillId="0" borderId="0" xfId="1" applyFont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41" xfId="1" applyFont="1" applyBorder="1" applyAlignment="1">
      <alignment horizontal="center" vertical="center"/>
    </xf>
    <xf numFmtId="38" fontId="3" fillId="0" borderId="36" xfId="1" applyFont="1" applyBorder="1" applyAlignment="1">
      <alignment horizontal="center" vertical="center"/>
    </xf>
    <xf numFmtId="38" fontId="3" fillId="0" borderId="43" xfId="1" applyFont="1" applyBorder="1" applyAlignment="1">
      <alignment horizontal="center" vertical="center"/>
    </xf>
    <xf numFmtId="38" fontId="5" fillId="0" borderId="0" xfId="1" applyFont="1" applyBorder="1" applyAlignment="1">
      <alignment horizontal="right"/>
    </xf>
    <xf numFmtId="178" fontId="5" fillId="0" borderId="43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8" fontId="12" fillId="0" borderId="0" xfId="0" applyNumberFormat="1" applyFont="1" applyAlignment="1">
      <alignment horizontal="center" vertical="center"/>
    </xf>
    <xf numFmtId="38" fontId="5" fillId="0" borderId="0" xfId="1" applyFont="1" applyAlignment="1">
      <alignment horizontal="right"/>
    </xf>
    <xf numFmtId="178" fontId="5" fillId="0" borderId="99" xfId="0" applyNumberFormat="1" applyFont="1" applyBorder="1" applyAlignment="1">
      <alignment horizontal="center" vertical="center"/>
    </xf>
    <xf numFmtId="178" fontId="5" fillId="0" borderId="14" xfId="0" applyNumberFormat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9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7" xfId="0" applyBorder="1" applyAlignment="1">
      <alignment horizontal="center" vertical="center"/>
    </xf>
    <xf numFmtId="178" fontId="22" fillId="0" borderId="9" xfId="0" applyNumberFormat="1" applyFont="1" applyBorder="1" applyAlignment="1">
      <alignment horizontal="center"/>
    </xf>
    <xf numFmtId="178" fontId="22" fillId="0" borderId="43" xfId="0" applyNumberFormat="1" applyFont="1" applyBorder="1" applyAlignment="1">
      <alignment horizontal="center"/>
    </xf>
    <xf numFmtId="178" fontId="14" fillId="0" borderId="14" xfId="0" applyNumberFormat="1" applyFont="1" applyBorder="1" applyAlignment="1">
      <alignment horizontal="center" vertical="center"/>
    </xf>
    <xf numFmtId="178" fontId="18" fillId="0" borderId="43" xfId="0" applyNumberFormat="1" applyFont="1" applyBorder="1" applyAlignment="1">
      <alignment horizontal="center" vertical="center" wrapText="1"/>
    </xf>
    <xf numFmtId="178" fontId="18" fillId="0" borderId="14" xfId="0" applyNumberFormat="1" applyFont="1" applyBorder="1" applyAlignment="1">
      <alignment horizontal="center" vertical="center" wrapText="1"/>
    </xf>
    <xf numFmtId="178" fontId="22" fillId="0" borderId="14" xfId="0" applyNumberFormat="1" applyFont="1" applyBorder="1" applyAlignment="1">
      <alignment horizontal="center"/>
    </xf>
    <xf numFmtId="179" fontId="22" fillId="0" borderId="14" xfId="0" applyNumberFormat="1" applyFont="1" applyBorder="1" applyAlignment="1">
      <alignment horizontal="center"/>
    </xf>
    <xf numFmtId="179" fontId="22" fillId="0" borderId="43" xfId="0" applyNumberFormat="1" applyFont="1" applyBorder="1" applyAlignment="1">
      <alignment horizontal="center"/>
    </xf>
    <xf numFmtId="38" fontId="22" fillId="0" borderId="9" xfId="1" applyFont="1" applyBorder="1" applyAlignment="1">
      <alignment horizontal="center"/>
    </xf>
    <xf numFmtId="38" fontId="22" fillId="0" borderId="14" xfId="1" applyFont="1" applyBorder="1" applyAlignment="1">
      <alignment horizontal="center"/>
    </xf>
    <xf numFmtId="38" fontId="22" fillId="0" borderId="43" xfId="1" applyFont="1" applyBorder="1" applyAlignment="1">
      <alignment horizontal="center"/>
    </xf>
    <xf numFmtId="178" fontId="22" fillId="0" borderId="1" xfId="0" applyNumberFormat="1" applyFont="1" applyBorder="1" applyAlignment="1">
      <alignment horizontal="center"/>
    </xf>
    <xf numFmtId="38" fontId="18" fillId="0" borderId="43" xfId="1" applyFont="1" applyBorder="1" applyAlignment="1">
      <alignment horizontal="center" vertical="center" wrapText="1"/>
    </xf>
    <xf numFmtId="38" fontId="18" fillId="0" borderId="14" xfId="1" applyFont="1" applyBorder="1" applyAlignment="1">
      <alignment horizontal="center" vertical="center" wrapText="1"/>
    </xf>
    <xf numFmtId="179" fontId="22" fillId="0" borderId="9" xfId="0" applyNumberFormat="1" applyFont="1" applyBorder="1" applyAlignment="1">
      <alignment horizontal="center"/>
    </xf>
    <xf numFmtId="179" fontId="22" fillId="0" borderId="14" xfId="0" applyNumberFormat="1" applyFont="1" applyBorder="1" applyAlignment="1">
      <alignment horizontal="center" vertical="center" wrapText="1"/>
    </xf>
    <xf numFmtId="177" fontId="22" fillId="0" borderId="9" xfId="0" applyNumberFormat="1" applyFont="1" applyBorder="1" applyAlignment="1">
      <alignment horizontal="center"/>
    </xf>
    <xf numFmtId="177" fontId="22" fillId="0" borderId="43" xfId="0" applyNumberFormat="1" applyFont="1" applyBorder="1" applyAlignment="1">
      <alignment horizontal="center"/>
    </xf>
    <xf numFmtId="178" fontId="22" fillId="0" borderId="14" xfId="0" applyNumberFormat="1" applyFont="1" applyBorder="1" applyAlignment="1">
      <alignment horizontal="center" vertical="center" wrapText="1"/>
    </xf>
    <xf numFmtId="178" fontId="20" fillId="0" borderId="14" xfId="0" applyNumberFormat="1" applyFont="1" applyBorder="1" applyAlignment="1">
      <alignment horizontal="center"/>
    </xf>
    <xf numFmtId="178" fontId="20" fillId="0" borderId="43" xfId="0" applyNumberFormat="1" applyFont="1" applyBorder="1" applyAlignment="1">
      <alignment horizontal="center"/>
    </xf>
    <xf numFmtId="178" fontId="20" fillId="0" borderId="9" xfId="0" applyNumberFormat="1" applyFont="1" applyBorder="1" applyAlignment="1">
      <alignment horizontal="center"/>
    </xf>
    <xf numFmtId="38" fontId="12" fillId="0" borderId="0" xfId="1" applyFont="1" applyFill="1" applyAlignment="1">
      <alignment horizontal="center" vertical="center"/>
    </xf>
    <xf numFmtId="38" fontId="5" fillId="0" borderId="99" xfId="1" applyFont="1" applyBorder="1" applyAlignment="1">
      <alignment horizontal="center" vertical="center"/>
    </xf>
    <xf numFmtId="38" fontId="5" fillId="0" borderId="40" xfId="1" applyFont="1" applyBorder="1" applyAlignment="1">
      <alignment horizontal="center" vertical="center"/>
    </xf>
    <xf numFmtId="38" fontId="2" fillId="0" borderId="3" xfId="1" applyFont="1" applyBorder="1" applyAlignment="1">
      <alignment horizontal="right" vertical="center"/>
    </xf>
    <xf numFmtId="38" fontId="5" fillId="0" borderId="104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2" fillId="0" borderId="105" xfId="1" applyFont="1" applyBorder="1" applyAlignment="1">
      <alignment horizontal="center" vertical="center"/>
    </xf>
    <xf numFmtId="38" fontId="0" fillId="0" borderId="41" xfId="1" applyFont="1" applyFill="1" applyBorder="1" applyAlignment="1">
      <alignment horizontal="center" vertical="center"/>
    </xf>
    <xf numFmtId="38" fontId="0" fillId="0" borderId="36" xfId="1" applyFont="1" applyFill="1" applyBorder="1" applyAlignment="1">
      <alignment horizontal="center" vertical="center"/>
    </xf>
    <xf numFmtId="38" fontId="0" fillId="0" borderId="43" xfId="1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86" fontId="1" fillId="0" borderId="18" xfId="5" applyNumberFormat="1" applyFont="1" applyBorder="1" applyAlignment="1">
      <alignment horizontal="right"/>
    </xf>
    <xf numFmtId="186" fontId="1" fillId="0" borderId="0" xfId="5" applyNumberFormat="1" applyFont="1" applyBorder="1" applyAlignment="1">
      <alignment horizontal="right"/>
    </xf>
    <xf numFmtId="186" fontId="1" fillId="0" borderId="3" xfId="5" applyNumberFormat="1" applyFont="1" applyBorder="1" applyAlignment="1">
      <alignment horizontal="right"/>
    </xf>
  </cellXfs>
  <cellStyles count="6">
    <cellStyle name="パーセント" xfId="5" builtinId="5"/>
    <cellStyle name="桁区切り" xfId="1" builtinId="6"/>
    <cellStyle name="桁区切り 2" xfId="2" xr:uid="{00000000-0005-0000-0000-000002000000}"/>
    <cellStyle name="標準" xfId="0" builtinId="0"/>
    <cellStyle name="標準 2" xfId="3" xr:uid="{00000000-0005-0000-0000-000003000000}"/>
    <cellStyle name="標準_速報H18.1（案）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opLeftCell="A2" zoomScaleNormal="100" workbookViewId="0">
      <selection activeCell="K66" sqref="K66"/>
    </sheetView>
  </sheetViews>
  <sheetFormatPr defaultRowHeight="13.5"/>
  <cols>
    <col min="1" max="1" width="19" customWidth="1"/>
    <col min="2" max="7" width="17.875" customWidth="1"/>
  </cols>
  <sheetData>
    <row r="1" spans="1:7" ht="30" customHeight="1">
      <c r="A1" s="425" t="s">
        <v>435</v>
      </c>
      <c r="B1" s="425"/>
      <c r="C1" s="425"/>
      <c r="D1" s="425"/>
      <c r="E1" s="425"/>
      <c r="F1" s="425"/>
      <c r="G1" s="425"/>
    </row>
    <row r="2" spans="1:7" ht="30" customHeight="1">
      <c r="A2" s="1"/>
      <c r="B2" s="2"/>
      <c r="C2" s="1"/>
      <c r="D2" s="1"/>
      <c r="E2" s="2"/>
      <c r="F2" s="1"/>
    </row>
    <row r="3" spans="1:7" ht="30" customHeight="1">
      <c r="A3" s="35"/>
      <c r="B3" s="427" t="s">
        <v>0</v>
      </c>
      <c r="C3" s="427"/>
      <c r="D3" s="427"/>
      <c r="E3" s="427"/>
      <c r="F3" s="427"/>
      <c r="G3" s="428"/>
    </row>
    <row r="4" spans="1:7" ht="30" customHeight="1">
      <c r="A4" s="36"/>
      <c r="B4" s="427" t="s">
        <v>1</v>
      </c>
      <c r="C4" s="427"/>
      <c r="D4" s="428"/>
      <c r="E4" s="429" t="s">
        <v>193</v>
      </c>
      <c r="F4" s="427"/>
      <c r="G4" s="428"/>
    </row>
    <row r="5" spans="1:7" ht="35.25" customHeight="1" thickBot="1">
      <c r="A5" s="37"/>
      <c r="B5" s="34" t="s">
        <v>525</v>
      </c>
      <c r="C5" s="34" t="s">
        <v>485</v>
      </c>
      <c r="D5" s="10" t="s">
        <v>113</v>
      </c>
      <c r="E5" s="34" t="str">
        <f>B5</f>
        <v>令和６年度</v>
      </c>
      <c r="F5" s="34" t="str">
        <f>C5</f>
        <v>令和５年度</v>
      </c>
      <c r="G5" s="10" t="s">
        <v>113</v>
      </c>
    </row>
    <row r="6" spans="1:7" ht="35.25" customHeight="1" thickTop="1">
      <c r="A6" s="213" t="s">
        <v>112</v>
      </c>
      <c r="B6" s="420">
        <v>45655</v>
      </c>
      <c r="C6" s="420">
        <v>45236</v>
      </c>
      <c r="D6" s="421">
        <f>IF(B6="","",B6-C6)</f>
        <v>419</v>
      </c>
      <c r="E6" s="422">
        <v>1728731</v>
      </c>
      <c r="F6" s="116">
        <v>1721762</v>
      </c>
      <c r="G6" s="43">
        <f>IF(E6="","",E6-F6)</f>
        <v>6969</v>
      </c>
    </row>
    <row r="7" spans="1:7" ht="35.25" customHeight="1">
      <c r="A7" s="214" t="s">
        <v>115</v>
      </c>
      <c r="B7" s="423">
        <v>45260</v>
      </c>
      <c r="C7" s="423">
        <v>44942</v>
      </c>
      <c r="D7" s="266">
        <f t="shared" ref="D7:D11" si="0">IF(B7="","",B7-C7)</f>
        <v>318</v>
      </c>
      <c r="E7" s="424">
        <v>1797358</v>
      </c>
      <c r="F7" s="119">
        <v>1769783</v>
      </c>
      <c r="G7" s="28">
        <f t="shared" ref="G7:G11" si="1">IF(E7="","",E7-F7)</f>
        <v>27575</v>
      </c>
    </row>
    <row r="8" spans="1:7" ht="35.25" customHeight="1">
      <c r="A8" s="118" t="s">
        <v>116</v>
      </c>
      <c r="B8" s="217"/>
      <c r="C8" s="217">
        <v>44765</v>
      </c>
      <c r="D8" s="28" t="str">
        <f t="shared" si="0"/>
        <v/>
      </c>
      <c r="E8" s="121"/>
      <c r="F8" s="121">
        <v>1839563</v>
      </c>
      <c r="G8" s="28" t="str">
        <f t="shared" si="1"/>
        <v/>
      </c>
    </row>
    <row r="9" spans="1:7" ht="35.25" customHeight="1">
      <c r="A9" s="118" t="s">
        <v>120</v>
      </c>
      <c r="B9" s="217"/>
      <c r="C9" s="217">
        <v>44845</v>
      </c>
      <c r="D9" s="28" t="str">
        <f t="shared" si="0"/>
        <v/>
      </c>
      <c r="E9" s="121"/>
      <c r="F9" s="121">
        <v>1786508</v>
      </c>
      <c r="G9" s="28" t="str">
        <f t="shared" si="1"/>
        <v/>
      </c>
    </row>
    <row r="10" spans="1:7" ht="35.25" customHeight="1">
      <c r="A10" s="215" t="s">
        <v>125</v>
      </c>
      <c r="B10" s="265"/>
      <c r="C10" s="265">
        <v>44822</v>
      </c>
      <c r="D10" s="266" t="str">
        <f t="shared" si="0"/>
        <v/>
      </c>
      <c r="E10" s="267"/>
      <c r="F10" s="267">
        <v>1763993</v>
      </c>
      <c r="G10" s="28" t="str">
        <f t="shared" si="1"/>
        <v/>
      </c>
    </row>
    <row r="11" spans="1:7" ht="35.25" customHeight="1" thickBot="1">
      <c r="A11" s="118" t="s">
        <v>126</v>
      </c>
      <c r="B11" s="268"/>
      <c r="C11" s="268">
        <v>45237</v>
      </c>
      <c r="D11" s="269" t="str">
        <f t="shared" si="0"/>
        <v/>
      </c>
      <c r="E11" s="270"/>
      <c r="F11" s="270">
        <v>1745669</v>
      </c>
      <c r="G11" s="117" t="str">
        <f t="shared" si="1"/>
        <v/>
      </c>
    </row>
    <row r="12" spans="1:7" ht="35.25" customHeight="1" thickTop="1">
      <c r="A12" s="216" t="s">
        <v>135</v>
      </c>
      <c r="B12" s="202">
        <f t="shared" ref="B12:G12" si="2">SUM(B6:B11)</f>
        <v>90915</v>
      </c>
      <c r="C12" s="203">
        <f t="shared" si="2"/>
        <v>269847</v>
      </c>
      <c r="D12" s="204">
        <f t="shared" si="2"/>
        <v>737</v>
      </c>
      <c r="E12" s="205">
        <f t="shared" si="2"/>
        <v>3526089</v>
      </c>
      <c r="F12" s="205">
        <f t="shared" si="2"/>
        <v>10627278</v>
      </c>
      <c r="G12" s="204">
        <f t="shared" si="2"/>
        <v>34544</v>
      </c>
    </row>
    <row r="13" spans="1:7" ht="35.25" customHeight="1">
      <c r="A13" s="31"/>
      <c r="B13" s="212" t="s">
        <v>387</v>
      </c>
      <c r="C13" s="4"/>
      <c r="D13" s="4"/>
      <c r="E13" s="4"/>
      <c r="F13" s="4"/>
      <c r="G13" s="26"/>
    </row>
    <row r="14" spans="1:7" ht="30" customHeight="1">
      <c r="A14" s="3"/>
      <c r="B14" s="4"/>
      <c r="C14" s="3"/>
      <c r="D14" s="3"/>
      <c r="E14" s="426" t="s">
        <v>132</v>
      </c>
      <c r="F14" s="426"/>
    </row>
  </sheetData>
  <mergeCells count="5">
    <mergeCell ref="A1:G1"/>
    <mergeCell ref="E14:F14"/>
    <mergeCell ref="B4:D4"/>
    <mergeCell ref="E4:G4"/>
    <mergeCell ref="B3:G3"/>
  </mergeCells>
  <phoneticPr fontId="4"/>
  <pageMargins left="0.78740157480314965" right="0.78740157480314965" top="0.98425196850393704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5"/>
  <sheetViews>
    <sheetView zoomScaleNormal="100" workbookViewId="0">
      <selection activeCell="K66" sqref="K66"/>
    </sheetView>
  </sheetViews>
  <sheetFormatPr defaultColWidth="9" defaultRowHeight="13.5"/>
  <cols>
    <col min="1" max="1" width="18.375" style="14" customWidth="1"/>
    <col min="2" max="7" width="13.25" style="14" customWidth="1"/>
    <col min="8" max="11" width="13.25" style="9" customWidth="1"/>
    <col min="12" max="16384" width="9" style="14"/>
  </cols>
  <sheetData>
    <row r="1" spans="1:11" ht="22.5" customHeight="1">
      <c r="A1" s="433" t="s">
        <v>67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</row>
    <row r="2" spans="1:11" ht="20.25" customHeight="1">
      <c r="A2" s="44"/>
      <c r="B2" s="44"/>
      <c r="C2" s="44"/>
      <c r="D2" s="44"/>
      <c r="E2" s="44"/>
      <c r="F2" s="44"/>
      <c r="G2" s="44"/>
      <c r="H2" s="70"/>
      <c r="I2" s="70"/>
      <c r="J2" s="434" t="s">
        <v>16</v>
      </c>
      <c r="K2" s="434"/>
    </row>
    <row r="3" spans="1:11" ht="20.25" customHeight="1">
      <c r="A3" s="431"/>
      <c r="B3" s="435" t="s">
        <v>17</v>
      </c>
      <c r="C3" s="436"/>
      <c r="D3" s="436"/>
      <c r="E3" s="436" t="s">
        <v>18</v>
      </c>
      <c r="F3" s="436"/>
      <c r="G3" s="436"/>
      <c r="H3" s="437" t="s">
        <v>19</v>
      </c>
      <c r="I3" s="437" t="s">
        <v>20</v>
      </c>
      <c r="J3" s="437"/>
      <c r="K3" s="437"/>
    </row>
    <row r="4" spans="1:11" ht="20.25" customHeight="1">
      <c r="A4" s="432"/>
      <c r="B4" s="110" t="s">
        <v>21</v>
      </c>
      <c r="C4" s="111" t="s">
        <v>22</v>
      </c>
      <c r="D4" s="114" t="s">
        <v>23</v>
      </c>
      <c r="E4" s="109" t="s">
        <v>24</v>
      </c>
      <c r="F4" s="111" t="s">
        <v>25</v>
      </c>
      <c r="G4" s="114" t="s">
        <v>23</v>
      </c>
      <c r="H4" s="438"/>
      <c r="I4" s="112" t="s">
        <v>26</v>
      </c>
      <c r="J4" s="113" t="s">
        <v>27</v>
      </c>
      <c r="K4" s="115" t="s">
        <v>28</v>
      </c>
    </row>
    <row r="5" spans="1:11" ht="20.25" customHeight="1">
      <c r="A5" s="46" t="s">
        <v>528</v>
      </c>
      <c r="B5" s="63">
        <v>96</v>
      </c>
      <c r="C5" s="65">
        <v>150</v>
      </c>
      <c r="D5" s="219">
        <v>-54</v>
      </c>
      <c r="E5" s="46">
        <v>358</v>
      </c>
      <c r="F5" s="65">
        <v>319</v>
      </c>
      <c r="G5" s="219">
        <v>39</v>
      </c>
      <c r="H5" s="80">
        <v>70443</v>
      </c>
      <c r="I5" s="79">
        <v>83959</v>
      </c>
      <c r="J5" s="85">
        <v>88578</v>
      </c>
      <c r="K5" s="220">
        <v>172537</v>
      </c>
    </row>
    <row r="6" spans="1:11" ht="20.25" customHeight="1">
      <c r="A6" s="46" t="s">
        <v>527</v>
      </c>
      <c r="B6" s="63">
        <v>126</v>
      </c>
      <c r="C6" s="65">
        <v>170</v>
      </c>
      <c r="D6" s="219">
        <v>-44</v>
      </c>
      <c r="E6" s="46">
        <v>426</v>
      </c>
      <c r="F6" s="65">
        <v>334</v>
      </c>
      <c r="G6" s="219">
        <v>92</v>
      </c>
      <c r="H6" s="80">
        <v>70415</v>
      </c>
      <c r="I6" s="79">
        <v>83948</v>
      </c>
      <c r="J6" s="85">
        <v>88604</v>
      </c>
      <c r="K6" s="220">
        <v>172552</v>
      </c>
    </row>
    <row r="7" spans="1:11" ht="20.25" customHeight="1">
      <c r="A7" s="46" t="s">
        <v>526</v>
      </c>
      <c r="B7" s="63">
        <v>125</v>
      </c>
      <c r="C7" s="65">
        <v>208</v>
      </c>
      <c r="D7" s="219">
        <v>-83</v>
      </c>
      <c r="E7" s="46">
        <v>883</v>
      </c>
      <c r="F7" s="65">
        <v>751</v>
      </c>
      <c r="G7" s="219">
        <v>132</v>
      </c>
      <c r="H7" s="80">
        <v>70303</v>
      </c>
      <c r="I7" s="79">
        <v>83924</v>
      </c>
      <c r="J7" s="85">
        <v>88580</v>
      </c>
      <c r="K7" s="220">
        <v>172504</v>
      </c>
    </row>
    <row r="8" spans="1:11" ht="20.25" customHeight="1">
      <c r="A8" s="46" t="s">
        <v>522</v>
      </c>
      <c r="B8" s="63">
        <v>89</v>
      </c>
      <c r="C8" s="65">
        <v>184</v>
      </c>
      <c r="D8" s="219">
        <v>-95</v>
      </c>
      <c r="E8" s="79">
        <v>1196</v>
      </c>
      <c r="F8" s="85">
        <v>1237</v>
      </c>
      <c r="G8" s="219">
        <v>-41</v>
      </c>
      <c r="H8" s="80">
        <v>70063</v>
      </c>
      <c r="I8" s="79">
        <v>83860</v>
      </c>
      <c r="J8" s="85">
        <v>88595</v>
      </c>
      <c r="K8" s="220">
        <v>172455</v>
      </c>
    </row>
    <row r="9" spans="1:11" ht="20.25" customHeight="1">
      <c r="A9" s="46" t="s">
        <v>521</v>
      </c>
      <c r="B9" s="63">
        <v>98</v>
      </c>
      <c r="C9" s="65">
        <v>175</v>
      </c>
      <c r="D9" s="219">
        <v>-77</v>
      </c>
      <c r="E9" s="79">
        <v>387</v>
      </c>
      <c r="F9" s="65">
        <v>306</v>
      </c>
      <c r="G9" s="219">
        <v>81</v>
      </c>
      <c r="H9" s="80">
        <v>69803</v>
      </c>
      <c r="I9" s="79">
        <v>83897</v>
      </c>
      <c r="J9" s="85">
        <v>88694</v>
      </c>
      <c r="K9" s="220">
        <v>172591</v>
      </c>
    </row>
    <row r="10" spans="1:11" ht="20.25" customHeight="1">
      <c r="A10" s="50" t="s">
        <v>520</v>
      </c>
      <c r="B10" s="63">
        <v>104</v>
      </c>
      <c r="C10" s="65">
        <v>228</v>
      </c>
      <c r="D10" s="219">
        <v>-124</v>
      </c>
      <c r="E10" s="46">
        <v>381</v>
      </c>
      <c r="F10" s="65">
        <v>277</v>
      </c>
      <c r="G10" s="219">
        <v>104</v>
      </c>
      <c r="H10" s="80">
        <v>69720</v>
      </c>
      <c r="I10" s="79">
        <v>83853</v>
      </c>
      <c r="J10" s="85">
        <v>88734</v>
      </c>
      <c r="K10" s="220">
        <v>172587</v>
      </c>
    </row>
    <row r="11" spans="1:11" ht="20.25" customHeight="1">
      <c r="A11" s="46" t="s">
        <v>513</v>
      </c>
      <c r="B11" s="63">
        <v>99</v>
      </c>
      <c r="C11" s="65">
        <v>189</v>
      </c>
      <c r="D11" s="219">
        <v>-90</v>
      </c>
      <c r="E11" s="46">
        <v>310</v>
      </c>
      <c r="F11" s="65">
        <v>327</v>
      </c>
      <c r="G11" s="219">
        <v>-17</v>
      </c>
      <c r="H11" s="80">
        <v>69638</v>
      </c>
      <c r="I11" s="79">
        <v>83871</v>
      </c>
      <c r="J11" s="85">
        <v>88736</v>
      </c>
      <c r="K11" s="220">
        <v>172607</v>
      </c>
    </row>
    <row r="12" spans="1:11" ht="20.25" customHeight="1">
      <c r="A12" s="46" t="s">
        <v>512</v>
      </c>
      <c r="B12" s="63">
        <v>98</v>
      </c>
      <c r="C12" s="65">
        <v>203</v>
      </c>
      <c r="D12" s="219">
        <v>-105</v>
      </c>
      <c r="E12" s="46">
        <v>356</v>
      </c>
      <c r="F12" s="65">
        <v>278</v>
      </c>
      <c r="G12" s="219">
        <v>78</v>
      </c>
      <c r="H12" s="80">
        <v>69657</v>
      </c>
      <c r="I12" s="79">
        <v>83904</v>
      </c>
      <c r="J12" s="85">
        <v>88810</v>
      </c>
      <c r="K12" s="220">
        <v>172714</v>
      </c>
    </row>
    <row r="13" spans="1:11" ht="20.25" customHeight="1">
      <c r="A13" s="46" t="s">
        <v>511</v>
      </c>
      <c r="B13" s="63">
        <v>109</v>
      </c>
      <c r="C13" s="65">
        <v>208</v>
      </c>
      <c r="D13" s="219">
        <v>-99</v>
      </c>
      <c r="E13" s="46">
        <v>369</v>
      </c>
      <c r="F13" s="65">
        <v>323</v>
      </c>
      <c r="G13" s="219">
        <v>46</v>
      </c>
      <c r="H13" s="80">
        <v>69582</v>
      </c>
      <c r="I13" s="79">
        <v>83923</v>
      </c>
      <c r="J13" s="85">
        <v>88818</v>
      </c>
      <c r="K13" s="220">
        <v>172741</v>
      </c>
    </row>
    <row r="14" spans="1:11" ht="20.25" customHeight="1">
      <c r="A14" s="46" t="s">
        <v>497</v>
      </c>
      <c r="B14" s="63">
        <v>100</v>
      </c>
      <c r="C14" s="65">
        <v>169</v>
      </c>
      <c r="D14" s="219">
        <v>-69</v>
      </c>
      <c r="E14" s="46">
        <v>350</v>
      </c>
      <c r="F14" s="65">
        <v>300</v>
      </c>
      <c r="G14" s="219">
        <v>50</v>
      </c>
      <c r="H14" s="80">
        <v>69558</v>
      </c>
      <c r="I14" s="79">
        <v>83938</v>
      </c>
      <c r="J14" s="85">
        <v>88856</v>
      </c>
      <c r="K14" s="220">
        <v>172794</v>
      </c>
    </row>
    <row r="15" spans="1:11" ht="20.25" customHeight="1">
      <c r="A15" s="46" t="s">
        <v>153</v>
      </c>
      <c r="B15" s="63">
        <v>121</v>
      </c>
      <c r="C15" s="65">
        <v>182</v>
      </c>
      <c r="D15" s="219">
        <v>-61</v>
      </c>
      <c r="E15" s="46">
        <v>365</v>
      </c>
      <c r="F15" s="65">
        <v>332</v>
      </c>
      <c r="G15" s="219">
        <v>33</v>
      </c>
      <c r="H15" s="80">
        <v>69476</v>
      </c>
      <c r="I15" s="79">
        <v>83925</v>
      </c>
      <c r="J15" s="85">
        <v>88888</v>
      </c>
      <c r="K15" s="220">
        <v>172813</v>
      </c>
    </row>
    <row r="16" spans="1:11" ht="20.25" customHeight="1">
      <c r="A16" s="46" t="s">
        <v>496</v>
      </c>
      <c r="B16" s="63">
        <v>119</v>
      </c>
      <c r="C16" s="65">
        <v>165</v>
      </c>
      <c r="D16" s="219">
        <v>-46</v>
      </c>
      <c r="E16" s="46">
        <v>337</v>
      </c>
      <c r="F16" s="65">
        <v>290</v>
      </c>
      <c r="G16" s="219">
        <v>47</v>
      </c>
      <c r="H16" s="80">
        <v>69435</v>
      </c>
      <c r="I16" s="79">
        <v>83933</v>
      </c>
      <c r="J16" s="85">
        <v>88908</v>
      </c>
      <c r="K16" s="220">
        <v>172841</v>
      </c>
    </row>
    <row r="17" spans="1:11" ht="20.25" customHeight="1">
      <c r="A17" s="46" t="s">
        <v>243</v>
      </c>
      <c r="B17" s="63">
        <v>104</v>
      </c>
      <c r="C17" s="65">
        <v>186</v>
      </c>
      <c r="D17" s="219">
        <v>-82</v>
      </c>
      <c r="E17" s="46">
        <v>360</v>
      </c>
      <c r="F17" s="65">
        <v>343</v>
      </c>
      <c r="G17" s="219">
        <v>17</v>
      </c>
      <c r="H17" s="80">
        <v>69393</v>
      </c>
      <c r="I17" s="79">
        <v>83925</v>
      </c>
      <c r="J17" s="85">
        <v>88915</v>
      </c>
      <c r="K17" s="220">
        <v>172840</v>
      </c>
    </row>
    <row r="18" spans="1:11" ht="20.25" customHeight="1">
      <c r="A18" s="46" t="s">
        <v>160</v>
      </c>
      <c r="B18" s="63">
        <v>113</v>
      </c>
      <c r="C18" s="65">
        <v>191</v>
      </c>
      <c r="D18" s="219">
        <v>-78</v>
      </c>
      <c r="E18" s="46">
        <v>347</v>
      </c>
      <c r="F18" s="65">
        <v>331</v>
      </c>
      <c r="G18" s="219">
        <v>16</v>
      </c>
      <c r="H18" s="80">
        <v>69359</v>
      </c>
      <c r="I18" s="79">
        <v>83982</v>
      </c>
      <c r="J18" s="85">
        <v>88923</v>
      </c>
      <c r="K18" s="220">
        <v>172905</v>
      </c>
    </row>
    <row r="19" spans="1:11" ht="20.25" customHeight="1">
      <c r="A19" s="46" t="s">
        <v>446</v>
      </c>
      <c r="B19" s="63">
        <v>85</v>
      </c>
      <c r="C19" s="65">
        <v>185</v>
      </c>
      <c r="D19" s="219">
        <v>-100</v>
      </c>
      <c r="E19" s="46">
        <v>675</v>
      </c>
      <c r="F19" s="65">
        <v>744</v>
      </c>
      <c r="G19" s="219">
        <v>-69</v>
      </c>
      <c r="H19" s="80">
        <v>69272</v>
      </c>
      <c r="I19" s="79">
        <v>84039</v>
      </c>
      <c r="J19" s="85">
        <v>88928</v>
      </c>
      <c r="K19" s="220">
        <v>172967</v>
      </c>
    </row>
    <row r="20" spans="1:11" ht="20.25" customHeight="1">
      <c r="A20" s="229" t="s">
        <v>136</v>
      </c>
      <c r="B20" s="63">
        <v>92</v>
      </c>
      <c r="C20" s="65">
        <v>220</v>
      </c>
      <c r="D20" s="219">
        <v>-128</v>
      </c>
      <c r="E20" s="79">
        <v>1184</v>
      </c>
      <c r="F20" s="85">
        <v>1365</v>
      </c>
      <c r="G20" s="219">
        <v>-181</v>
      </c>
      <c r="H20" s="80">
        <v>69128</v>
      </c>
      <c r="I20" s="79">
        <v>84123</v>
      </c>
      <c r="J20" s="85">
        <v>89013</v>
      </c>
      <c r="K20" s="220">
        <v>173136</v>
      </c>
    </row>
    <row r="21" spans="1:11" ht="20.25" customHeight="1">
      <c r="A21" s="229" t="s">
        <v>423</v>
      </c>
      <c r="B21" s="63">
        <v>109</v>
      </c>
      <c r="C21" s="65">
        <v>217</v>
      </c>
      <c r="D21" s="219">
        <v>-108</v>
      </c>
      <c r="E21" s="79">
        <v>336</v>
      </c>
      <c r="F21" s="85">
        <v>414</v>
      </c>
      <c r="G21" s="219">
        <v>-78</v>
      </c>
      <c r="H21" s="80">
        <v>68976</v>
      </c>
      <c r="I21" s="79">
        <v>84297</v>
      </c>
      <c r="J21" s="85">
        <v>89148</v>
      </c>
      <c r="K21" s="220">
        <v>173445</v>
      </c>
    </row>
    <row r="22" spans="1:11" ht="20.25" customHeight="1">
      <c r="A22" s="50" t="s">
        <v>479</v>
      </c>
      <c r="B22" s="63">
        <v>116</v>
      </c>
      <c r="C22" s="65">
        <v>241</v>
      </c>
      <c r="D22" s="219">
        <v>-125</v>
      </c>
      <c r="E22" s="79">
        <v>300</v>
      </c>
      <c r="F22" s="85">
        <v>379</v>
      </c>
      <c r="G22" s="219">
        <v>-79</v>
      </c>
      <c r="H22" s="80">
        <v>69025</v>
      </c>
      <c r="I22" s="79">
        <v>84394</v>
      </c>
      <c r="J22" s="85">
        <v>89237</v>
      </c>
      <c r="K22" s="220">
        <v>173631</v>
      </c>
    </row>
    <row r="23" spans="1:11" ht="20.25" customHeight="1">
      <c r="A23" s="46" t="s">
        <v>457</v>
      </c>
      <c r="B23" s="63">
        <v>103</v>
      </c>
      <c r="C23" s="65">
        <v>226</v>
      </c>
      <c r="D23" s="219">
        <v>-123</v>
      </c>
      <c r="E23" s="46">
        <v>273</v>
      </c>
      <c r="F23" s="65">
        <v>449</v>
      </c>
      <c r="G23" s="219">
        <v>-176</v>
      </c>
      <c r="H23" s="80">
        <v>69078</v>
      </c>
      <c r="I23" s="79">
        <v>84526</v>
      </c>
      <c r="J23" s="85">
        <v>89309</v>
      </c>
      <c r="K23" s="220">
        <v>173835</v>
      </c>
    </row>
    <row r="24" spans="1:11" ht="20.25" customHeight="1">
      <c r="A24" s="46" t="s">
        <v>456</v>
      </c>
      <c r="B24" s="63">
        <v>102</v>
      </c>
      <c r="C24" s="65">
        <v>166</v>
      </c>
      <c r="D24" s="219">
        <v>-64</v>
      </c>
      <c r="E24" s="46">
        <v>347</v>
      </c>
      <c r="F24" s="65">
        <v>356</v>
      </c>
      <c r="G24" s="219">
        <v>-9</v>
      </c>
      <c r="H24" s="80">
        <v>69215</v>
      </c>
      <c r="I24" s="79">
        <v>84678</v>
      </c>
      <c r="J24" s="85">
        <v>89456</v>
      </c>
      <c r="K24" s="220">
        <v>174134</v>
      </c>
    </row>
    <row r="25" spans="1:11" ht="20.25" customHeight="1">
      <c r="A25" s="46" t="s">
        <v>455</v>
      </c>
      <c r="B25" s="63">
        <v>123</v>
      </c>
      <c r="C25" s="65">
        <v>195</v>
      </c>
      <c r="D25" s="219">
        <v>-72</v>
      </c>
      <c r="E25" s="46">
        <v>349</v>
      </c>
      <c r="F25" s="65">
        <v>411</v>
      </c>
      <c r="G25" s="219">
        <v>-62</v>
      </c>
      <c r="H25" s="80">
        <v>69260</v>
      </c>
      <c r="I25" s="79">
        <v>84735</v>
      </c>
      <c r="J25" s="85">
        <v>89472</v>
      </c>
      <c r="K25" s="220">
        <v>174207</v>
      </c>
    </row>
    <row r="26" spans="1:11" ht="20.25" customHeight="1">
      <c r="A26" s="46" t="s">
        <v>223</v>
      </c>
      <c r="B26" s="63">
        <v>126</v>
      </c>
      <c r="C26" s="65">
        <v>180</v>
      </c>
      <c r="D26" s="219">
        <v>-54</v>
      </c>
      <c r="E26" s="46">
        <v>365</v>
      </c>
      <c r="F26" s="65">
        <v>406</v>
      </c>
      <c r="G26" s="219">
        <v>-41</v>
      </c>
      <c r="H26" s="80">
        <v>69296</v>
      </c>
      <c r="I26" s="79">
        <v>84811</v>
      </c>
      <c r="J26" s="85">
        <v>89530</v>
      </c>
      <c r="K26" s="220">
        <v>174341</v>
      </c>
    </row>
    <row r="27" spans="1:11" ht="20.25" customHeight="1">
      <c r="A27" s="46" t="s">
        <v>454</v>
      </c>
      <c r="B27" s="63">
        <v>111</v>
      </c>
      <c r="C27" s="65">
        <v>211</v>
      </c>
      <c r="D27" s="219">
        <v>-100</v>
      </c>
      <c r="E27" s="46">
        <v>408</v>
      </c>
      <c r="F27" s="65">
        <v>399</v>
      </c>
      <c r="G27" s="219">
        <v>9</v>
      </c>
      <c r="H27" s="80">
        <v>69305</v>
      </c>
      <c r="I27" s="79">
        <v>84887</v>
      </c>
      <c r="J27" s="85">
        <v>89549</v>
      </c>
      <c r="K27" s="220">
        <v>174436</v>
      </c>
    </row>
    <row r="28" spans="1:11" ht="20.25" customHeight="1">
      <c r="A28" s="46" t="s">
        <v>453</v>
      </c>
      <c r="B28" s="63">
        <v>116</v>
      </c>
      <c r="C28" s="65">
        <v>187</v>
      </c>
      <c r="D28" s="219">
        <v>-71</v>
      </c>
      <c r="E28" s="46">
        <v>377</v>
      </c>
      <c r="F28" s="65">
        <v>358</v>
      </c>
      <c r="G28" s="219">
        <v>19</v>
      </c>
      <c r="H28" s="80">
        <v>69308</v>
      </c>
      <c r="I28" s="79">
        <v>84930</v>
      </c>
      <c r="J28" s="85">
        <v>89597</v>
      </c>
      <c r="K28" s="220">
        <v>174527</v>
      </c>
    </row>
    <row r="29" spans="1:11" ht="20.25" customHeight="1">
      <c r="A29" s="46" t="s">
        <v>243</v>
      </c>
      <c r="B29" s="63">
        <v>109</v>
      </c>
      <c r="C29" s="65">
        <v>164</v>
      </c>
      <c r="D29" s="219">
        <v>-55</v>
      </c>
      <c r="E29" s="46">
        <v>416</v>
      </c>
      <c r="F29" s="65">
        <v>320</v>
      </c>
      <c r="G29" s="219">
        <v>96</v>
      </c>
      <c r="H29" s="80">
        <v>69306</v>
      </c>
      <c r="I29" s="79">
        <v>84968</v>
      </c>
      <c r="J29" s="85">
        <v>89611</v>
      </c>
      <c r="K29" s="220">
        <v>174579</v>
      </c>
    </row>
    <row r="30" spans="1:11" ht="20.25" customHeight="1">
      <c r="A30" s="46" t="s">
        <v>160</v>
      </c>
      <c r="B30" s="63">
        <v>142</v>
      </c>
      <c r="C30" s="65">
        <v>201</v>
      </c>
      <c r="D30" s="219">
        <v>-59</v>
      </c>
      <c r="E30" s="46">
        <v>632</v>
      </c>
      <c r="F30" s="65">
        <v>343</v>
      </c>
      <c r="G30" s="219">
        <v>289</v>
      </c>
      <c r="H30" s="80">
        <v>69200</v>
      </c>
      <c r="I30" s="79">
        <v>84913</v>
      </c>
      <c r="J30" s="85">
        <v>89625</v>
      </c>
      <c r="K30" s="220">
        <v>174538</v>
      </c>
    </row>
    <row r="31" spans="1:11" ht="20.25" customHeight="1">
      <c r="A31" s="46" t="s">
        <v>446</v>
      </c>
      <c r="B31" s="63">
        <v>101</v>
      </c>
      <c r="C31" s="65">
        <v>188</v>
      </c>
      <c r="D31" s="219">
        <v>-87</v>
      </c>
      <c r="E31" s="46">
        <v>897</v>
      </c>
      <c r="F31" s="65">
        <v>728</v>
      </c>
      <c r="G31" s="219">
        <v>169</v>
      </c>
      <c r="H31" s="80">
        <v>68953</v>
      </c>
      <c r="I31" s="79">
        <v>84813</v>
      </c>
      <c r="J31" s="85">
        <v>89495</v>
      </c>
      <c r="K31" s="220">
        <v>174308</v>
      </c>
    </row>
    <row r="32" spans="1:11" ht="20.25" customHeight="1">
      <c r="A32" s="229" t="s">
        <v>136</v>
      </c>
      <c r="B32" s="63">
        <v>120</v>
      </c>
      <c r="C32" s="65">
        <v>198</v>
      </c>
      <c r="D32" s="219">
        <v>-78</v>
      </c>
      <c r="E32" s="79">
        <v>1096</v>
      </c>
      <c r="F32" s="85">
        <v>1372</v>
      </c>
      <c r="G32" s="219">
        <v>-276</v>
      </c>
      <c r="H32" s="80">
        <v>68706</v>
      </c>
      <c r="I32" s="79">
        <v>84753</v>
      </c>
      <c r="J32" s="85">
        <v>89473</v>
      </c>
      <c r="K32" s="220">
        <v>174226</v>
      </c>
    </row>
    <row r="33" spans="1:11" ht="20.25" customHeight="1">
      <c r="A33" s="229" t="s">
        <v>423</v>
      </c>
      <c r="B33" s="63">
        <v>108</v>
      </c>
      <c r="C33" s="65">
        <v>196</v>
      </c>
      <c r="D33" s="219">
        <v>-88</v>
      </c>
      <c r="E33" s="79">
        <v>389</v>
      </c>
      <c r="F33" s="85">
        <v>314</v>
      </c>
      <c r="G33" s="220">
        <v>75</v>
      </c>
      <c r="H33" s="80">
        <v>68575</v>
      </c>
      <c r="I33" s="79">
        <v>84901</v>
      </c>
      <c r="J33" s="85">
        <v>89679</v>
      </c>
      <c r="K33" s="220">
        <v>174580</v>
      </c>
    </row>
    <row r="34" spans="1:11" ht="20.25" customHeight="1">
      <c r="A34" s="50" t="s">
        <v>463</v>
      </c>
      <c r="B34" s="63">
        <v>111</v>
      </c>
      <c r="C34" s="65">
        <v>211</v>
      </c>
      <c r="D34" s="219">
        <v>-100</v>
      </c>
      <c r="E34" s="79">
        <v>285</v>
      </c>
      <c r="F34" s="85">
        <v>285</v>
      </c>
      <c r="G34" s="220">
        <v>0</v>
      </c>
      <c r="H34" s="80">
        <v>68534</v>
      </c>
      <c r="I34" s="79">
        <v>84898</v>
      </c>
      <c r="J34" s="85">
        <v>89695</v>
      </c>
      <c r="K34" s="220">
        <v>174593</v>
      </c>
    </row>
    <row r="35" spans="1:11" ht="20.25" customHeight="1">
      <c r="A35" s="46" t="s">
        <v>457</v>
      </c>
      <c r="B35" s="63">
        <v>94</v>
      </c>
      <c r="C35" s="65">
        <v>175</v>
      </c>
      <c r="D35" s="219">
        <v>-81</v>
      </c>
      <c r="E35" s="46">
        <v>321</v>
      </c>
      <c r="F35" s="65">
        <v>360</v>
      </c>
      <c r="G35" s="219">
        <v>-39</v>
      </c>
      <c r="H35" s="80">
        <v>68563</v>
      </c>
      <c r="I35" s="79">
        <v>84939</v>
      </c>
      <c r="J35" s="85">
        <v>89754</v>
      </c>
      <c r="K35" s="220">
        <v>174693</v>
      </c>
    </row>
    <row r="36" spans="1:11" ht="20.25" customHeight="1">
      <c r="A36" s="46" t="s">
        <v>456</v>
      </c>
      <c r="B36" s="63">
        <v>150</v>
      </c>
      <c r="C36" s="65">
        <v>198</v>
      </c>
      <c r="D36" s="219">
        <v>-48</v>
      </c>
      <c r="E36" s="46">
        <v>378</v>
      </c>
      <c r="F36" s="65">
        <v>289</v>
      </c>
      <c r="G36" s="219">
        <v>89</v>
      </c>
      <c r="H36" s="80">
        <v>68543</v>
      </c>
      <c r="I36" s="79">
        <v>85010</v>
      </c>
      <c r="J36" s="85">
        <v>89803</v>
      </c>
      <c r="K36" s="220">
        <v>174813</v>
      </c>
    </row>
    <row r="37" spans="1:11" ht="20.25" customHeight="1">
      <c r="A37" s="46" t="s">
        <v>455</v>
      </c>
      <c r="B37" s="63">
        <v>118</v>
      </c>
      <c r="C37" s="65">
        <v>184</v>
      </c>
      <c r="D37" s="219">
        <v>-66</v>
      </c>
      <c r="E37" s="46">
        <v>342</v>
      </c>
      <c r="F37" s="65">
        <v>273</v>
      </c>
      <c r="G37" s="219">
        <v>69</v>
      </c>
      <c r="H37" s="80">
        <v>68484</v>
      </c>
      <c r="I37" s="79">
        <v>84978</v>
      </c>
      <c r="J37" s="85">
        <v>89794</v>
      </c>
      <c r="K37" s="220">
        <v>174772</v>
      </c>
    </row>
    <row r="38" spans="1:11" ht="20.25" customHeight="1">
      <c r="A38" s="46" t="s">
        <v>223</v>
      </c>
      <c r="B38" s="63">
        <v>148</v>
      </c>
      <c r="C38" s="65">
        <v>176</v>
      </c>
      <c r="D38" s="219">
        <v>-28</v>
      </c>
      <c r="E38" s="46">
        <v>358</v>
      </c>
      <c r="F38" s="65">
        <v>296</v>
      </c>
      <c r="G38" s="219">
        <v>62</v>
      </c>
      <c r="H38" s="80">
        <v>68425</v>
      </c>
      <c r="I38" s="79">
        <v>84979</v>
      </c>
      <c r="J38" s="85">
        <v>89790</v>
      </c>
      <c r="K38" s="220">
        <v>174769</v>
      </c>
    </row>
    <row r="39" spans="1:11" ht="20.25" customHeight="1">
      <c r="A39" s="46" t="s">
        <v>454</v>
      </c>
      <c r="B39" s="63">
        <v>142</v>
      </c>
      <c r="C39" s="65">
        <v>187</v>
      </c>
      <c r="D39" s="219">
        <v>-45</v>
      </c>
      <c r="E39" s="46">
        <v>293</v>
      </c>
      <c r="F39" s="65">
        <v>325</v>
      </c>
      <c r="G39" s="219">
        <v>-32</v>
      </c>
      <c r="H39" s="80">
        <v>68379</v>
      </c>
      <c r="I39" s="79">
        <v>84958</v>
      </c>
      <c r="J39" s="85">
        <v>89777</v>
      </c>
      <c r="K39" s="220">
        <v>174735</v>
      </c>
    </row>
    <row r="40" spans="1:11" ht="20.25" customHeight="1">
      <c r="A40" s="46" t="s">
        <v>453</v>
      </c>
      <c r="B40" s="63">
        <v>137</v>
      </c>
      <c r="C40" s="65">
        <v>166</v>
      </c>
      <c r="D40" s="219">
        <v>-29</v>
      </c>
      <c r="E40" s="46">
        <v>315</v>
      </c>
      <c r="F40" s="65">
        <v>297</v>
      </c>
      <c r="G40" s="219">
        <v>18</v>
      </c>
      <c r="H40" s="80">
        <v>68379</v>
      </c>
      <c r="I40" s="79">
        <v>85000</v>
      </c>
      <c r="J40" s="85">
        <v>89812</v>
      </c>
      <c r="K40" s="220">
        <v>174812</v>
      </c>
    </row>
    <row r="41" spans="1:11" ht="20.25" customHeight="1">
      <c r="A41" s="46" t="s">
        <v>448</v>
      </c>
      <c r="B41" s="63">
        <v>121</v>
      </c>
      <c r="C41" s="65">
        <v>172</v>
      </c>
      <c r="D41" s="219">
        <v>-51</v>
      </c>
      <c r="E41" s="46">
        <v>337</v>
      </c>
      <c r="F41" s="65">
        <v>280</v>
      </c>
      <c r="G41" s="219">
        <v>57</v>
      </c>
      <c r="H41" s="80">
        <v>68345</v>
      </c>
      <c r="I41" s="79">
        <v>85011</v>
      </c>
      <c r="J41" s="85">
        <v>89812</v>
      </c>
      <c r="K41" s="220">
        <v>174823</v>
      </c>
    </row>
    <row r="42" spans="1:11" ht="20.25" customHeight="1">
      <c r="A42" s="46" t="s">
        <v>447</v>
      </c>
      <c r="B42" s="63">
        <v>117</v>
      </c>
      <c r="C42" s="65">
        <v>175</v>
      </c>
      <c r="D42" s="219">
        <v>-58</v>
      </c>
      <c r="E42" s="46">
        <v>303</v>
      </c>
      <c r="F42" s="65">
        <v>250</v>
      </c>
      <c r="G42" s="219">
        <v>53</v>
      </c>
      <c r="H42" s="80">
        <v>68295</v>
      </c>
      <c r="I42" s="79">
        <v>84998</v>
      </c>
      <c r="J42" s="85">
        <v>89819</v>
      </c>
      <c r="K42" s="220">
        <v>174817</v>
      </c>
    </row>
    <row r="43" spans="1:11" ht="20.25" customHeight="1">
      <c r="A43" s="46" t="s">
        <v>446</v>
      </c>
      <c r="B43" s="63">
        <v>124</v>
      </c>
      <c r="C43" s="65">
        <v>185</v>
      </c>
      <c r="D43" s="219">
        <v>-61</v>
      </c>
      <c r="E43" s="46">
        <v>830</v>
      </c>
      <c r="F43" s="65">
        <v>655</v>
      </c>
      <c r="G43" s="219">
        <v>175</v>
      </c>
      <c r="H43" s="80">
        <v>68223</v>
      </c>
      <c r="I43" s="79">
        <v>84999</v>
      </c>
      <c r="J43" s="85">
        <v>89823</v>
      </c>
      <c r="K43" s="220">
        <v>174822</v>
      </c>
    </row>
    <row r="44" spans="1:11" ht="20.25" customHeight="1">
      <c r="A44" s="229" t="s">
        <v>136</v>
      </c>
      <c r="B44" s="63">
        <v>110</v>
      </c>
      <c r="C44" s="65">
        <v>219</v>
      </c>
      <c r="D44" s="219">
        <v>-109</v>
      </c>
      <c r="E44" s="79">
        <v>1375</v>
      </c>
      <c r="F44" s="85">
        <v>1281</v>
      </c>
      <c r="G44" s="220">
        <v>94</v>
      </c>
      <c r="H44" s="80">
        <v>67982</v>
      </c>
      <c r="I44" s="79">
        <v>84909</v>
      </c>
      <c r="J44" s="85">
        <v>89799</v>
      </c>
      <c r="K44" s="220">
        <v>174708</v>
      </c>
    </row>
    <row r="45" spans="1:11" ht="20.25" customHeight="1">
      <c r="A45" s="229" t="s">
        <v>423</v>
      </c>
      <c r="B45" s="63">
        <v>98</v>
      </c>
      <c r="C45" s="65">
        <v>195</v>
      </c>
      <c r="D45" s="219">
        <v>-97</v>
      </c>
      <c r="E45" s="79">
        <v>421</v>
      </c>
      <c r="F45" s="85">
        <v>338</v>
      </c>
      <c r="G45" s="220">
        <v>83</v>
      </c>
      <c r="H45" s="80">
        <v>67696</v>
      </c>
      <c r="I45" s="79">
        <v>84923</v>
      </c>
      <c r="J45" s="85">
        <v>89800</v>
      </c>
      <c r="K45" s="220">
        <v>174723</v>
      </c>
    </row>
    <row r="46" spans="1:11" ht="20.25" customHeight="1">
      <c r="A46" s="50" t="s">
        <v>443</v>
      </c>
      <c r="B46" s="63">
        <v>109</v>
      </c>
      <c r="C46" s="65">
        <v>217</v>
      </c>
      <c r="D46" s="219">
        <v>-108</v>
      </c>
      <c r="E46" s="79">
        <v>398</v>
      </c>
      <c r="F46" s="85">
        <v>237</v>
      </c>
      <c r="G46" s="220">
        <v>161</v>
      </c>
      <c r="H46" s="80">
        <v>67588</v>
      </c>
      <c r="I46" s="79">
        <v>84917</v>
      </c>
      <c r="J46" s="85">
        <v>89820</v>
      </c>
      <c r="K46" s="220">
        <v>174737</v>
      </c>
    </row>
    <row r="47" spans="1:11" ht="20.25" customHeight="1">
      <c r="A47" s="46" t="s">
        <v>421</v>
      </c>
      <c r="B47" s="63">
        <v>116</v>
      </c>
      <c r="C47" s="65">
        <v>166</v>
      </c>
      <c r="D47" s="219">
        <v>-50</v>
      </c>
      <c r="E47" s="46">
        <v>369</v>
      </c>
      <c r="F47" s="65">
        <v>319</v>
      </c>
      <c r="G47" s="219">
        <v>50</v>
      </c>
      <c r="H47" s="80">
        <v>67512</v>
      </c>
      <c r="I47" s="79">
        <v>84865</v>
      </c>
      <c r="J47" s="85">
        <v>89819</v>
      </c>
      <c r="K47" s="220">
        <v>174684</v>
      </c>
    </row>
    <row r="48" spans="1:11" ht="20.25" customHeight="1">
      <c r="A48" s="46" t="s">
        <v>363</v>
      </c>
      <c r="B48" s="63">
        <v>108</v>
      </c>
      <c r="C48" s="65">
        <v>185</v>
      </c>
      <c r="D48" s="219">
        <v>-77</v>
      </c>
      <c r="E48" s="46">
        <v>355</v>
      </c>
      <c r="F48" s="65">
        <v>257</v>
      </c>
      <c r="G48" s="219">
        <v>98</v>
      </c>
      <c r="H48" s="80">
        <v>67453</v>
      </c>
      <c r="I48" s="79">
        <v>84867</v>
      </c>
      <c r="J48" s="85">
        <v>89817</v>
      </c>
      <c r="K48" s="220">
        <v>174684</v>
      </c>
    </row>
    <row r="49" spans="1:11" ht="20.25" customHeight="1">
      <c r="A49" s="46" t="s">
        <v>420</v>
      </c>
      <c r="B49" s="63">
        <v>114</v>
      </c>
      <c r="C49" s="65">
        <v>175</v>
      </c>
      <c r="D49" s="219">
        <v>-61</v>
      </c>
      <c r="E49" s="46">
        <v>351</v>
      </c>
      <c r="F49" s="65">
        <v>313</v>
      </c>
      <c r="G49" s="219">
        <v>38</v>
      </c>
      <c r="H49" s="80">
        <v>67380</v>
      </c>
      <c r="I49" s="79">
        <v>84824</v>
      </c>
      <c r="J49" s="85">
        <v>89839</v>
      </c>
      <c r="K49" s="220">
        <v>174663</v>
      </c>
    </row>
    <row r="50" spans="1:11" ht="20.25" customHeight="1">
      <c r="A50" s="50" t="s">
        <v>401</v>
      </c>
      <c r="B50" s="63">
        <v>105</v>
      </c>
      <c r="C50" s="65">
        <v>172</v>
      </c>
      <c r="D50" s="219">
        <v>-67</v>
      </c>
      <c r="E50" s="46">
        <v>278</v>
      </c>
      <c r="F50" s="65">
        <v>291</v>
      </c>
      <c r="G50" s="219">
        <v>-13</v>
      </c>
      <c r="H50" s="80">
        <v>67316</v>
      </c>
      <c r="I50" s="79">
        <v>84827</v>
      </c>
      <c r="J50" s="85">
        <v>89859</v>
      </c>
      <c r="K50" s="220">
        <v>174686</v>
      </c>
    </row>
    <row r="51" spans="1:11" ht="20.25" customHeight="1">
      <c r="A51" s="50" t="s">
        <v>395</v>
      </c>
      <c r="B51" s="63">
        <v>122</v>
      </c>
      <c r="C51" s="65">
        <v>161</v>
      </c>
      <c r="D51" s="219">
        <v>-39</v>
      </c>
      <c r="E51" s="46">
        <v>264</v>
      </c>
      <c r="F51" s="65">
        <v>269</v>
      </c>
      <c r="G51" s="219">
        <v>-5</v>
      </c>
      <c r="H51" s="80">
        <v>67285</v>
      </c>
      <c r="I51" s="79">
        <v>84875</v>
      </c>
      <c r="J51" s="85">
        <v>89891</v>
      </c>
      <c r="K51" s="220">
        <v>174766</v>
      </c>
    </row>
    <row r="52" spans="1:11" ht="20.25" customHeight="1">
      <c r="A52" s="50" t="s">
        <v>355</v>
      </c>
      <c r="B52" s="63">
        <v>140</v>
      </c>
      <c r="C52" s="65">
        <v>160</v>
      </c>
      <c r="D52" s="219">
        <v>-20</v>
      </c>
      <c r="E52" s="46">
        <v>279</v>
      </c>
      <c r="F52" s="65">
        <v>283</v>
      </c>
      <c r="G52" s="219">
        <v>-4</v>
      </c>
      <c r="H52" s="80">
        <v>67287</v>
      </c>
      <c r="I52" s="79">
        <v>84901</v>
      </c>
      <c r="J52" s="85">
        <v>89909</v>
      </c>
      <c r="K52" s="220">
        <v>174810</v>
      </c>
    </row>
    <row r="53" spans="1:11" ht="20.25" customHeight="1">
      <c r="A53" s="46" t="s">
        <v>140</v>
      </c>
      <c r="B53" s="63">
        <v>122</v>
      </c>
      <c r="C53" s="65">
        <v>147</v>
      </c>
      <c r="D53" s="219">
        <v>-25</v>
      </c>
      <c r="E53" s="46">
        <v>291</v>
      </c>
      <c r="F53" s="65">
        <v>259</v>
      </c>
      <c r="G53" s="219">
        <v>32</v>
      </c>
      <c r="H53" s="80">
        <v>67241</v>
      </c>
      <c r="I53" s="79">
        <v>84896</v>
      </c>
      <c r="J53" s="85">
        <v>89938</v>
      </c>
      <c r="K53" s="220">
        <v>174834</v>
      </c>
    </row>
    <row r="54" spans="1:11" ht="20.25" customHeight="1">
      <c r="A54" s="46" t="s">
        <v>434</v>
      </c>
      <c r="B54" s="63">
        <v>106</v>
      </c>
      <c r="C54" s="65">
        <v>165</v>
      </c>
      <c r="D54" s="219">
        <v>-59</v>
      </c>
      <c r="E54" s="46">
        <v>254</v>
      </c>
      <c r="F54" s="65">
        <v>249</v>
      </c>
      <c r="G54" s="219">
        <v>5</v>
      </c>
      <c r="H54" s="80">
        <v>67160</v>
      </c>
      <c r="I54" s="79">
        <v>84878</v>
      </c>
      <c r="J54" s="85">
        <v>89949</v>
      </c>
      <c r="K54" s="220">
        <v>174827</v>
      </c>
    </row>
    <row r="55" spans="1:11" ht="20.25" customHeight="1">
      <c r="A55" s="46" t="s">
        <v>433</v>
      </c>
      <c r="B55" s="63">
        <v>131</v>
      </c>
      <c r="C55" s="65">
        <v>158</v>
      </c>
      <c r="D55" s="219">
        <v>-27</v>
      </c>
      <c r="E55" s="46">
        <v>759</v>
      </c>
      <c r="F55" s="65">
        <v>641</v>
      </c>
      <c r="G55" s="219">
        <v>118</v>
      </c>
      <c r="H55" s="80">
        <v>67147</v>
      </c>
      <c r="I55" s="79">
        <v>84910</v>
      </c>
      <c r="J55" s="85">
        <v>89971</v>
      </c>
      <c r="K55" s="220">
        <v>174881</v>
      </c>
    </row>
    <row r="56" spans="1:11" ht="20.25" customHeight="1">
      <c r="A56" s="229" t="s">
        <v>136</v>
      </c>
      <c r="B56" s="63">
        <v>125</v>
      </c>
      <c r="C56" s="65">
        <v>184</v>
      </c>
      <c r="D56" s="219" t="s">
        <v>424</v>
      </c>
      <c r="E56" s="79">
        <v>1320</v>
      </c>
      <c r="F56" s="85">
        <v>1399</v>
      </c>
      <c r="G56" s="219" t="s">
        <v>427</v>
      </c>
      <c r="H56" s="80">
        <v>66897</v>
      </c>
      <c r="I56" s="79">
        <v>84872</v>
      </c>
      <c r="J56" s="85">
        <v>89918</v>
      </c>
      <c r="K56" s="220">
        <v>174790</v>
      </c>
    </row>
    <row r="57" spans="1:11" ht="20.25" customHeight="1">
      <c r="A57" s="229" t="s">
        <v>423</v>
      </c>
      <c r="B57" s="63">
        <v>88</v>
      </c>
      <c r="C57" s="65">
        <v>173</v>
      </c>
      <c r="D57" s="219" t="s">
        <v>425</v>
      </c>
      <c r="E57" s="79">
        <v>375</v>
      </c>
      <c r="F57" s="85">
        <v>284</v>
      </c>
      <c r="G57" s="219">
        <v>91</v>
      </c>
      <c r="H57" s="80">
        <v>66670</v>
      </c>
      <c r="I57" s="79">
        <v>84961</v>
      </c>
      <c r="J57" s="85">
        <v>89967</v>
      </c>
      <c r="K57" s="220">
        <v>174928</v>
      </c>
    </row>
    <row r="58" spans="1:11" ht="20.25" customHeight="1">
      <c r="A58" s="50" t="s">
        <v>432</v>
      </c>
      <c r="B58" s="63">
        <v>110</v>
      </c>
      <c r="C58" s="65">
        <v>231</v>
      </c>
      <c r="D58" s="219" t="s">
        <v>426</v>
      </c>
      <c r="E58" s="79">
        <v>317</v>
      </c>
      <c r="F58" s="85">
        <v>269</v>
      </c>
      <c r="G58" s="219">
        <v>48</v>
      </c>
      <c r="H58" s="80">
        <v>66581</v>
      </c>
      <c r="I58" s="79">
        <v>84941</v>
      </c>
      <c r="J58" s="85">
        <v>89981</v>
      </c>
      <c r="K58" s="220">
        <v>174922</v>
      </c>
    </row>
    <row r="59" spans="1:11" ht="20.25" customHeight="1">
      <c r="A59" s="50" t="s">
        <v>421</v>
      </c>
      <c r="B59" s="63">
        <v>111</v>
      </c>
      <c r="C59" s="65">
        <v>197</v>
      </c>
      <c r="D59" s="219">
        <v>-86</v>
      </c>
      <c r="E59" s="79">
        <v>214</v>
      </c>
      <c r="F59" s="85">
        <v>368</v>
      </c>
      <c r="G59" s="219">
        <v>-154</v>
      </c>
      <c r="H59" s="80">
        <v>66534</v>
      </c>
      <c r="I59" s="79">
        <v>84939</v>
      </c>
      <c r="J59" s="85">
        <v>90056</v>
      </c>
      <c r="K59" s="220">
        <v>174995</v>
      </c>
    </row>
    <row r="60" spans="1:11" ht="20.25" customHeight="1">
      <c r="A60" s="50" t="s">
        <v>363</v>
      </c>
      <c r="B60" s="63">
        <v>110</v>
      </c>
      <c r="C60" s="65">
        <v>164</v>
      </c>
      <c r="D60" s="219">
        <v>-54</v>
      </c>
      <c r="E60" s="79">
        <v>299</v>
      </c>
      <c r="F60" s="85">
        <v>393</v>
      </c>
      <c r="G60" s="219">
        <v>-94</v>
      </c>
      <c r="H60" s="80">
        <v>66658</v>
      </c>
      <c r="I60" s="79">
        <v>85091</v>
      </c>
      <c r="J60" s="85">
        <v>90144</v>
      </c>
      <c r="K60" s="220">
        <v>175235</v>
      </c>
    </row>
    <row r="61" spans="1:11" ht="20.25" customHeight="1">
      <c r="A61" s="50" t="s">
        <v>420</v>
      </c>
      <c r="B61" s="63">
        <v>145</v>
      </c>
      <c r="C61" s="65">
        <v>186</v>
      </c>
      <c r="D61" s="219">
        <v>-41</v>
      </c>
      <c r="E61" s="79">
        <v>291</v>
      </c>
      <c r="F61" s="85">
        <v>398</v>
      </c>
      <c r="G61" s="219">
        <v>-107</v>
      </c>
      <c r="H61" s="80">
        <v>66701</v>
      </c>
      <c r="I61" s="79">
        <v>85186</v>
      </c>
      <c r="J61" s="85">
        <v>90197</v>
      </c>
      <c r="K61" s="220">
        <v>175383</v>
      </c>
    </row>
    <row r="62" spans="1:11" ht="20.25" customHeight="1">
      <c r="A62" s="50" t="s">
        <v>401</v>
      </c>
      <c r="B62" s="63">
        <v>108</v>
      </c>
      <c r="C62" s="65">
        <v>153</v>
      </c>
      <c r="D62" s="219">
        <v>-45</v>
      </c>
      <c r="E62" s="79">
        <v>372</v>
      </c>
      <c r="F62" s="85">
        <v>374</v>
      </c>
      <c r="G62" s="219">
        <v>-2</v>
      </c>
      <c r="H62" s="80">
        <v>66728</v>
      </c>
      <c r="I62" s="79">
        <v>85240</v>
      </c>
      <c r="J62" s="85">
        <v>90291</v>
      </c>
      <c r="K62" s="220">
        <v>175531</v>
      </c>
    </row>
    <row r="63" spans="1:11" ht="20.25" customHeight="1">
      <c r="A63" s="50" t="s">
        <v>395</v>
      </c>
      <c r="B63" s="63">
        <v>148</v>
      </c>
      <c r="C63" s="65">
        <v>157</v>
      </c>
      <c r="D63" s="219">
        <v>-9</v>
      </c>
      <c r="E63" s="79">
        <v>392</v>
      </c>
      <c r="F63" s="85">
        <v>461</v>
      </c>
      <c r="G63" s="219">
        <v>-69</v>
      </c>
      <c r="H63" s="80">
        <v>66712</v>
      </c>
      <c r="I63" s="79">
        <v>85297</v>
      </c>
      <c r="J63" s="85">
        <v>90281</v>
      </c>
      <c r="K63" s="220">
        <v>175578</v>
      </c>
    </row>
    <row r="64" spans="1:11" ht="20.25" customHeight="1">
      <c r="A64" s="50" t="s">
        <v>355</v>
      </c>
      <c r="B64" s="63">
        <v>132</v>
      </c>
      <c r="C64" s="65">
        <v>170</v>
      </c>
      <c r="D64" s="219">
        <v>-38</v>
      </c>
      <c r="E64" s="79">
        <v>381</v>
      </c>
      <c r="F64" s="85">
        <v>375</v>
      </c>
      <c r="G64" s="219">
        <v>6</v>
      </c>
      <c r="H64" s="80">
        <v>66744</v>
      </c>
      <c r="I64" s="79">
        <v>85359</v>
      </c>
      <c r="J64" s="85">
        <v>90297</v>
      </c>
      <c r="K64" s="220">
        <v>175656</v>
      </c>
    </row>
    <row r="65" spans="1:11" ht="20.25" customHeight="1">
      <c r="A65" s="46" t="s">
        <v>410</v>
      </c>
      <c r="B65" s="63">
        <v>103</v>
      </c>
      <c r="C65" s="65">
        <v>144</v>
      </c>
      <c r="D65" s="219" t="s">
        <v>411</v>
      </c>
      <c r="E65" s="79">
        <v>317</v>
      </c>
      <c r="F65" s="85">
        <v>316</v>
      </c>
      <c r="G65" s="219">
        <v>1</v>
      </c>
      <c r="H65" s="80">
        <v>66741</v>
      </c>
      <c r="I65" s="79">
        <v>85385</v>
      </c>
      <c r="J65" s="85">
        <v>90303</v>
      </c>
      <c r="K65" s="220">
        <v>175688</v>
      </c>
    </row>
    <row r="66" spans="1:11" ht="20.25" customHeight="1">
      <c r="A66" s="46" t="s">
        <v>409</v>
      </c>
      <c r="B66" s="63">
        <v>141</v>
      </c>
      <c r="C66" s="65">
        <v>182</v>
      </c>
      <c r="D66" s="219" t="s">
        <v>411</v>
      </c>
      <c r="E66" s="79">
        <v>393</v>
      </c>
      <c r="F66" s="85">
        <v>336</v>
      </c>
      <c r="G66" s="219">
        <v>57</v>
      </c>
      <c r="H66" s="80">
        <v>66705</v>
      </c>
      <c r="I66" s="79">
        <v>85396</v>
      </c>
      <c r="J66" s="85">
        <v>90332</v>
      </c>
      <c r="K66" s="220">
        <v>175728</v>
      </c>
    </row>
    <row r="67" spans="1:11" ht="20.25" customHeight="1">
      <c r="A67" s="46" t="s">
        <v>408</v>
      </c>
      <c r="B67" s="63">
        <v>115</v>
      </c>
      <c r="C67" s="65">
        <v>159</v>
      </c>
      <c r="D67" s="219" t="s">
        <v>412</v>
      </c>
      <c r="E67" s="79">
        <v>871</v>
      </c>
      <c r="F67" s="85">
        <v>708</v>
      </c>
      <c r="G67" s="219">
        <v>163</v>
      </c>
      <c r="H67" s="80">
        <v>66670</v>
      </c>
      <c r="I67" s="79">
        <v>85389</v>
      </c>
      <c r="J67" s="85">
        <v>90323</v>
      </c>
      <c r="K67" s="220">
        <v>175712</v>
      </c>
    </row>
    <row r="68" spans="1:11" ht="20.25" customHeight="1">
      <c r="A68" s="46" t="s">
        <v>136</v>
      </c>
      <c r="B68" s="63">
        <v>98</v>
      </c>
      <c r="C68" s="65">
        <v>178</v>
      </c>
      <c r="D68" s="40">
        <f t="shared" ref="D68:D73" si="0">B68-C68</f>
        <v>-80</v>
      </c>
      <c r="E68" s="79">
        <v>1234</v>
      </c>
      <c r="F68" s="85">
        <v>1418</v>
      </c>
      <c r="G68" s="178">
        <f t="shared" ref="G68:G73" si="1">E68-F68</f>
        <v>-184</v>
      </c>
      <c r="H68" s="80">
        <v>66456</v>
      </c>
      <c r="I68" s="79">
        <v>85319</v>
      </c>
      <c r="J68" s="85">
        <v>90274</v>
      </c>
      <c r="K68" s="73">
        <f t="shared" ref="K68:K73" si="2">SUM(I68:J68)</f>
        <v>175593</v>
      </c>
    </row>
    <row r="69" spans="1:11" ht="20.25" customHeight="1">
      <c r="A69" s="109" t="s">
        <v>368</v>
      </c>
      <c r="B69" s="63">
        <v>96</v>
      </c>
      <c r="C69" s="65">
        <v>151</v>
      </c>
      <c r="D69" s="40">
        <f t="shared" si="0"/>
        <v>-55</v>
      </c>
      <c r="E69" s="79">
        <v>473</v>
      </c>
      <c r="F69" s="85">
        <v>271</v>
      </c>
      <c r="G69" s="178">
        <f t="shared" si="1"/>
        <v>202</v>
      </c>
      <c r="H69" s="80">
        <v>66324</v>
      </c>
      <c r="I69" s="79">
        <v>85472</v>
      </c>
      <c r="J69" s="85">
        <v>90385</v>
      </c>
      <c r="K69" s="73">
        <f t="shared" si="2"/>
        <v>175857</v>
      </c>
    </row>
    <row r="70" spans="1:11" ht="20.25" customHeight="1">
      <c r="A70" s="109" t="s">
        <v>406</v>
      </c>
      <c r="B70" s="63">
        <v>109</v>
      </c>
      <c r="C70" s="65">
        <v>254</v>
      </c>
      <c r="D70" s="40">
        <f t="shared" si="0"/>
        <v>-145</v>
      </c>
      <c r="E70" s="79">
        <v>360</v>
      </c>
      <c r="F70" s="85">
        <v>295</v>
      </c>
      <c r="G70" s="178">
        <f t="shared" si="1"/>
        <v>65</v>
      </c>
      <c r="H70" s="80">
        <v>66159</v>
      </c>
      <c r="I70" s="79">
        <v>85398</v>
      </c>
      <c r="J70" s="85">
        <v>90312</v>
      </c>
      <c r="K70" s="73">
        <f t="shared" si="2"/>
        <v>175710</v>
      </c>
    </row>
    <row r="71" spans="1:11" ht="20.25" customHeight="1">
      <c r="A71" s="50" t="s">
        <v>398</v>
      </c>
      <c r="B71" s="63">
        <v>111</v>
      </c>
      <c r="C71" s="65">
        <v>163</v>
      </c>
      <c r="D71" s="40">
        <f t="shared" si="0"/>
        <v>-52</v>
      </c>
      <c r="E71" s="79">
        <v>379</v>
      </c>
      <c r="F71" s="85">
        <v>377</v>
      </c>
      <c r="G71" s="178">
        <f t="shared" si="1"/>
        <v>2</v>
      </c>
      <c r="H71" s="80">
        <v>66131</v>
      </c>
      <c r="I71" s="79">
        <v>85400</v>
      </c>
      <c r="J71" s="85">
        <v>90390</v>
      </c>
      <c r="K71" s="73">
        <f t="shared" si="2"/>
        <v>175790</v>
      </c>
    </row>
    <row r="72" spans="1:11" ht="20.25" customHeight="1">
      <c r="A72" s="50" t="s">
        <v>399</v>
      </c>
      <c r="B72" s="63">
        <v>121</v>
      </c>
      <c r="C72" s="65">
        <v>174</v>
      </c>
      <c r="D72" s="40">
        <f t="shared" si="0"/>
        <v>-53</v>
      </c>
      <c r="E72" s="46">
        <v>421</v>
      </c>
      <c r="F72" s="85">
        <v>287</v>
      </c>
      <c r="G72" s="178">
        <f t="shared" si="1"/>
        <v>134</v>
      </c>
      <c r="H72" s="80">
        <v>66134</v>
      </c>
      <c r="I72" s="79">
        <v>85424</v>
      </c>
      <c r="J72" s="85">
        <v>90416</v>
      </c>
      <c r="K72" s="73">
        <f t="shared" si="2"/>
        <v>175840</v>
      </c>
    </row>
    <row r="73" spans="1:11" ht="20.25" customHeight="1">
      <c r="A73" s="50" t="s">
        <v>400</v>
      </c>
      <c r="B73" s="63">
        <v>141</v>
      </c>
      <c r="C73" s="65">
        <v>162</v>
      </c>
      <c r="D73" s="40">
        <f t="shared" si="0"/>
        <v>-21</v>
      </c>
      <c r="E73" s="46">
        <v>406</v>
      </c>
      <c r="F73" s="85">
        <v>350</v>
      </c>
      <c r="G73" s="178">
        <f t="shared" si="1"/>
        <v>56</v>
      </c>
      <c r="H73" s="80">
        <v>66018</v>
      </c>
      <c r="I73" s="79">
        <v>85363</v>
      </c>
      <c r="J73" s="85">
        <v>90396</v>
      </c>
      <c r="K73" s="73">
        <f t="shared" si="2"/>
        <v>175759</v>
      </c>
    </row>
    <row r="74" spans="1:11" ht="20.25" customHeight="1">
      <c r="A74" s="50" t="s">
        <v>401</v>
      </c>
      <c r="B74" s="63">
        <v>129</v>
      </c>
      <c r="C74" s="65">
        <v>151</v>
      </c>
      <c r="D74" s="40">
        <f t="shared" ref="D74:D79" si="3">B74-C74</f>
        <v>-22</v>
      </c>
      <c r="E74" s="46">
        <v>438</v>
      </c>
      <c r="F74" s="85">
        <v>312</v>
      </c>
      <c r="G74" s="178">
        <f t="shared" ref="G74:G79" si="4">E74-F74</f>
        <v>126</v>
      </c>
      <c r="H74" s="80">
        <v>65953</v>
      </c>
      <c r="I74" s="79">
        <v>85342</v>
      </c>
      <c r="J74" s="85">
        <v>90382</v>
      </c>
      <c r="K74" s="73">
        <f t="shared" ref="K74:K79" si="5">SUM(I74:J74)</f>
        <v>175724</v>
      </c>
    </row>
    <row r="75" spans="1:11" ht="20.25" customHeight="1">
      <c r="A75" s="50" t="s">
        <v>395</v>
      </c>
      <c r="B75" s="63">
        <v>121</v>
      </c>
      <c r="C75" s="65">
        <v>162</v>
      </c>
      <c r="D75" s="40">
        <f t="shared" si="3"/>
        <v>-41</v>
      </c>
      <c r="E75" s="46">
        <v>510</v>
      </c>
      <c r="F75" s="85">
        <v>341</v>
      </c>
      <c r="G75" s="178">
        <f t="shared" si="4"/>
        <v>169</v>
      </c>
      <c r="H75" s="80">
        <v>65848</v>
      </c>
      <c r="I75" s="79">
        <v>85299</v>
      </c>
      <c r="J75" s="85">
        <v>90321</v>
      </c>
      <c r="K75" s="73">
        <f t="shared" si="5"/>
        <v>175620</v>
      </c>
    </row>
    <row r="76" spans="1:11" ht="20.25" customHeight="1">
      <c r="A76" s="50" t="s">
        <v>355</v>
      </c>
      <c r="B76" s="63">
        <v>128</v>
      </c>
      <c r="C76" s="65">
        <v>141</v>
      </c>
      <c r="D76" s="40">
        <f t="shared" si="3"/>
        <v>-13</v>
      </c>
      <c r="E76" s="46">
        <v>417</v>
      </c>
      <c r="F76" s="85">
        <v>302</v>
      </c>
      <c r="G76" s="178">
        <f t="shared" si="4"/>
        <v>115</v>
      </c>
      <c r="H76" s="80">
        <v>65735</v>
      </c>
      <c r="I76" s="79">
        <v>85210</v>
      </c>
      <c r="J76" s="85">
        <v>90282</v>
      </c>
      <c r="K76" s="73">
        <f t="shared" si="5"/>
        <v>175492</v>
      </c>
    </row>
    <row r="77" spans="1:11" ht="20.25" customHeight="1">
      <c r="A77" s="50" t="s">
        <v>389</v>
      </c>
      <c r="B77" s="63">
        <v>114</v>
      </c>
      <c r="C77" s="65">
        <v>149</v>
      </c>
      <c r="D77" s="40">
        <f t="shared" si="3"/>
        <v>-35</v>
      </c>
      <c r="E77" s="46">
        <v>328</v>
      </c>
      <c r="F77" s="85">
        <v>304</v>
      </c>
      <c r="G77" s="178">
        <f t="shared" si="4"/>
        <v>24</v>
      </c>
      <c r="H77" s="80">
        <v>65613</v>
      </c>
      <c r="I77" s="79">
        <v>85170</v>
      </c>
      <c r="J77" s="85">
        <v>90220</v>
      </c>
      <c r="K77" s="73">
        <f t="shared" si="5"/>
        <v>175390</v>
      </c>
    </row>
    <row r="78" spans="1:11" ht="20.25" customHeight="1">
      <c r="A78" s="50" t="s">
        <v>390</v>
      </c>
      <c r="B78" s="63">
        <v>124</v>
      </c>
      <c r="C78" s="65">
        <v>163</v>
      </c>
      <c r="D78" s="40">
        <f t="shared" si="3"/>
        <v>-39</v>
      </c>
      <c r="E78" s="46">
        <v>433</v>
      </c>
      <c r="F78" s="85">
        <v>356</v>
      </c>
      <c r="G78" s="178">
        <f t="shared" si="4"/>
        <v>77</v>
      </c>
      <c r="H78" s="80">
        <v>65554</v>
      </c>
      <c r="I78" s="79">
        <v>85169</v>
      </c>
      <c r="J78" s="85">
        <v>90232</v>
      </c>
      <c r="K78" s="73">
        <f t="shared" si="5"/>
        <v>175401</v>
      </c>
    </row>
    <row r="79" spans="1:11" ht="20.25" customHeight="1">
      <c r="A79" s="50" t="s">
        <v>373</v>
      </c>
      <c r="B79" s="63">
        <v>114</v>
      </c>
      <c r="C79" s="65">
        <v>176</v>
      </c>
      <c r="D79" s="40">
        <f t="shared" si="3"/>
        <v>-62</v>
      </c>
      <c r="E79" s="46">
        <v>961</v>
      </c>
      <c r="F79" s="85">
        <v>756</v>
      </c>
      <c r="G79" s="178">
        <f t="shared" si="4"/>
        <v>205</v>
      </c>
      <c r="H79" s="80">
        <v>65457</v>
      </c>
      <c r="I79" s="79">
        <v>85135</v>
      </c>
      <c r="J79" s="85">
        <v>90228</v>
      </c>
      <c r="K79" s="73">
        <f t="shared" si="5"/>
        <v>175363</v>
      </c>
    </row>
    <row r="80" spans="1:11" ht="20.25" customHeight="1">
      <c r="A80" s="50" t="s">
        <v>375</v>
      </c>
      <c r="B80" s="63">
        <v>134</v>
      </c>
      <c r="C80" s="65">
        <v>181</v>
      </c>
      <c r="D80" s="40">
        <f t="shared" ref="D80:D85" si="6">B80-C80</f>
        <v>-47</v>
      </c>
      <c r="E80" s="79">
        <v>1157</v>
      </c>
      <c r="F80" s="85">
        <v>1223</v>
      </c>
      <c r="G80" s="178">
        <f t="shared" ref="G80:G85" si="7">E80-F80</f>
        <v>-66</v>
      </c>
      <c r="H80" s="80">
        <v>65181</v>
      </c>
      <c r="I80" s="79">
        <v>85045</v>
      </c>
      <c r="J80" s="85">
        <v>90175</v>
      </c>
      <c r="K80" s="73">
        <f t="shared" ref="K80:K85" si="8">SUM(I80:J80)</f>
        <v>175220</v>
      </c>
    </row>
    <row r="81" spans="1:11" ht="20.25" customHeight="1">
      <c r="A81" s="50" t="s">
        <v>368</v>
      </c>
      <c r="B81" s="63">
        <v>117</v>
      </c>
      <c r="C81" s="65">
        <v>176</v>
      </c>
      <c r="D81" s="40">
        <f t="shared" si="6"/>
        <v>-59</v>
      </c>
      <c r="E81" s="46">
        <v>432</v>
      </c>
      <c r="F81" s="85">
        <v>256</v>
      </c>
      <c r="G81" s="178">
        <f t="shared" si="7"/>
        <v>176</v>
      </c>
      <c r="H81" s="80">
        <v>65036</v>
      </c>
      <c r="I81" s="79">
        <v>85109</v>
      </c>
      <c r="J81" s="85">
        <v>90224</v>
      </c>
      <c r="K81" s="73">
        <f t="shared" si="8"/>
        <v>175333</v>
      </c>
    </row>
    <row r="82" spans="1:11" ht="20.25" customHeight="1">
      <c r="A82" s="50" t="s">
        <v>369</v>
      </c>
      <c r="B82" s="63">
        <v>130</v>
      </c>
      <c r="C82" s="65">
        <v>253</v>
      </c>
      <c r="D82" s="40">
        <f t="shared" si="6"/>
        <v>-123</v>
      </c>
      <c r="E82" s="46">
        <v>353</v>
      </c>
      <c r="F82" s="85">
        <v>241</v>
      </c>
      <c r="G82" s="178">
        <f t="shared" si="7"/>
        <v>112</v>
      </c>
      <c r="H82" s="80">
        <v>64938</v>
      </c>
      <c r="I82" s="79">
        <v>85019</v>
      </c>
      <c r="J82" s="85">
        <v>90197</v>
      </c>
      <c r="K82" s="73">
        <f t="shared" si="8"/>
        <v>175216</v>
      </c>
    </row>
    <row r="83" spans="1:11" ht="20.25" customHeight="1">
      <c r="A83" s="50" t="s">
        <v>382</v>
      </c>
      <c r="B83" s="63">
        <v>126</v>
      </c>
      <c r="C83" s="65">
        <v>168</v>
      </c>
      <c r="D83" s="40">
        <f t="shared" si="6"/>
        <v>-42</v>
      </c>
      <c r="E83" s="46">
        <v>370</v>
      </c>
      <c r="F83" s="85">
        <v>282</v>
      </c>
      <c r="G83" s="178">
        <f t="shared" si="7"/>
        <v>88</v>
      </c>
      <c r="H83" s="80">
        <v>64858</v>
      </c>
      <c r="I83" s="79">
        <v>85001</v>
      </c>
      <c r="J83" s="85">
        <v>90226</v>
      </c>
      <c r="K83" s="73">
        <f t="shared" si="8"/>
        <v>175227</v>
      </c>
    </row>
    <row r="84" spans="1:11" ht="20.25" customHeight="1">
      <c r="A84" s="50" t="s">
        <v>383</v>
      </c>
      <c r="B84" s="63">
        <v>102</v>
      </c>
      <c r="C84" s="65">
        <v>181</v>
      </c>
      <c r="D84" s="40">
        <f t="shared" si="6"/>
        <v>-79</v>
      </c>
      <c r="E84" s="46">
        <v>385</v>
      </c>
      <c r="F84" s="85">
        <v>265</v>
      </c>
      <c r="G84" s="178">
        <f t="shared" si="7"/>
        <v>120</v>
      </c>
      <c r="H84" s="80">
        <v>64806</v>
      </c>
      <c r="I84" s="79">
        <v>84972</v>
      </c>
      <c r="J84" s="85">
        <v>90209</v>
      </c>
      <c r="K84" s="73">
        <f t="shared" si="8"/>
        <v>175181</v>
      </c>
    </row>
    <row r="85" spans="1:11" ht="20.25" customHeight="1">
      <c r="A85" s="50" t="s">
        <v>384</v>
      </c>
      <c r="B85" s="63">
        <v>123</v>
      </c>
      <c r="C85" s="65">
        <v>186</v>
      </c>
      <c r="D85" s="40">
        <f t="shared" si="6"/>
        <v>-63</v>
      </c>
      <c r="E85" s="46">
        <v>359</v>
      </c>
      <c r="F85" s="85">
        <v>321</v>
      </c>
      <c r="G85" s="178">
        <f t="shared" si="7"/>
        <v>38</v>
      </c>
      <c r="H85" s="80">
        <v>64703</v>
      </c>
      <c r="I85" s="79">
        <v>84968</v>
      </c>
      <c r="J85" s="85">
        <v>90172</v>
      </c>
      <c r="K85" s="73">
        <f t="shared" si="8"/>
        <v>175140</v>
      </c>
    </row>
    <row r="86" spans="1:11" ht="20.25" customHeight="1">
      <c r="A86" s="50" t="s">
        <v>385</v>
      </c>
      <c r="B86" s="56">
        <v>116</v>
      </c>
      <c r="C86" s="48">
        <v>146</v>
      </c>
      <c r="D86" s="40">
        <f t="shared" ref="D86:D91" si="9">B86-C86</f>
        <v>-30</v>
      </c>
      <c r="E86" s="53">
        <v>415</v>
      </c>
      <c r="F86" s="72">
        <v>339</v>
      </c>
      <c r="G86" s="178">
        <f t="shared" ref="G86:G91" si="10">E86-F86</f>
        <v>76</v>
      </c>
      <c r="H86" s="74">
        <v>64665</v>
      </c>
      <c r="I86" s="71">
        <v>84927</v>
      </c>
      <c r="J86" s="72">
        <v>90238</v>
      </c>
      <c r="K86" s="73">
        <f t="shared" ref="K86:K91" si="11">SUM(I86:J86)</f>
        <v>175165</v>
      </c>
    </row>
    <row r="87" spans="1:11" ht="20.25" customHeight="1">
      <c r="A87" s="50" t="s">
        <v>380</v>
      </c>
      <c r="B87" s="63">
        <v>116</v>
      </c>
      <c r="C87" s="65">
        <v>162</v>
      </c>
      <c r="D87" s="40">
        <f t="shared" si="9"/>
        <v>-46</v>
      </c>
      <c r="E87" s="46">
        <v>472</v>
      </c>
      <c r="F87" s="85">
        <v>297</v>
      </c>
      <c r="G87" s="178">
        <f t="shared" si="10"/>
        <v>175</v>
      </c>
      <c r="H87" s="80">
        <v>64600</v>
      </c>
      <c r="I87" s="79">
        <v>84875</v>
      </c>
      <c r="J87" s="85">
        <v>90244</v>
      </c>
      <c r="K87" s="73">
        <f t="shared" si="11"/>
        <v>175119</v>
      </c>
    </row>
    <row r="88" spans="1:11" ht="20.25" customHeight="1">
      <c r="A88" s="50" t="s">
        <v>381</v>
      </c>
      <c r="B88" s="63">
        <v>136</v>
      </c>
      <c r="C88" s="65">
        <v>176</v>
      </c>
      <c r="D88" s="40">
        <f t="shared" si="9"/>
        <v>-40</v>
      </c>
      <c r="E88" s="46">
        <v>444</v>
      </c>
      <c r="F88" s="85">
        <v>282</v>
      </c>
      <c r="G88" s="178">
        <f t="shared" si="10"/>
        <v>162</v>
      </c>
      <c r="H88" s="80">
        <v>64466</v>
      </c>
      <c r="I88" s="79">
        <v>84783</v>
      </c>
      <c r="J88" s="85">
        <v>90207</v>
      </c>
      <c r="K88" s="73">
        <f t="shared" si="11"/>
        <v>174990</v>
      </c>
    </row>
    <row r="89" spans="1:11" ht="20.25" customHeight="1">
      <c r="A89" s="50" t="s">
        <v>357</v>
      </c>
      <c r="B89" s="63">
        <v>129</v>
      </c>
      <c r="C89" s="65">
        <v>148</v>
      </c>
      <c r="D89" s="40">
        <f t="shared" si="9"/>
        <v>-19</v>
      </c>
      <c r="E89" s="46">
        <v>372</v>
      </c>
      <c r="F89" s="85">
        <v>285</v>
      </c>
      <c r="G89" s="178">
        <f t="shared" si="10"/>
        <v>87</v>
      </c>
      <c r="H89" s="80">
        <v>64344</v>
      </c>
      <c r="I89" s="79">
        <v>84697</v>
      </c>
      <c r="J89" s="85">
        <v>90171</v>
      </c>
      <c r="K89" s="73">
        <f t="shared" si="11"/>
        <v>174868</v>
      </c>
    </row>
    <row r="90" spans="1:11" ht="20.25" customHeight="1">
      <c r="A90" s="50" t="s">
        <v>374</v>
      </c>
      <c r="B90" s="63">
        <v>135</v>
      </c>
      <c r="C90" s="65">
        <v>165</v>
      </c>
      <c r="D90" s="40">
        <f t="shared" si="9"/>
        <v>-30</v>
      </c>
      <c r="E90" s="46">
        <v>408</v>
      </c>
      <c r="F90" s="65">
        <v>314</v>
      </c>
      <c r="G90" s="178">
        <f t="shared" si="10"/>
        <v>94</v>
      </c>
      <c r="H90" s="80">
        <v>64231</v>
      </c>
      <c r="I90" s="79">
        <v>84676</v>
      </c>
      <c r="J90" s="85">
        <v>90124</v>
      </c>
      <c r="K90" s="73">
        <f t="shared" si="11"/>
        <v>174800</v>
      </c>
    </row>
    <row r="91" spans="1:11" ht="20.25" customHeight="1">
      <c r="A91" s="50" t="s">
        <v>373</v>
      </c>
      <c r="B91" s="63">
        <v>110</v>
      </c>
      <c r="C91" s="65">
        <v>146</v>
      </c>
      <c r="D91" s="40">
        <f t="shared" si="9"/>
        <v>-36</v>
      </c>
      <c r="E91" s="46">
        <v>857</v>
      </c>
      <c r="F91" s="65">
        <v>809</v>
      </c>
      <c r="G91" s="178">
        <f t="shared" si="10"/>
        <v>48</v>
      </c>
      <c r="H91" s="80">
        <v>64137</v>
      </c>
      <c r="I91" s="79">
        <v>84618</v>
      </c>
      <c r="J91" s="85">
        <v>90118</v>
      </c>
      <c r="K91" s="73">
        <f t="shared" si="11"/>
        <v>174736</v>
      </c>
    </row>
    <row r="92" spans="1:11" ht="20.25" customHeight="1">
      <c r="A92" s="50" t="s">
        <v>375</v>
      </c>
      <c r="B92" s="63">
        <v>143</v>
      </c>
      <c r="C92" s="65">
        <v>189</v>
      </c>
      <c r="D92" s="40">
        <f>B92-C92</f>
        <v>-46</v>
      </c>
      <c r="E92" s="79">
        <v>1163</v>
      </c>
      <c r="F92" s="85">
        <v>1265</v>
      </c>
      <c r="G92" s="178">
        <f t="shared" ref="G92:G97" si="12">E92-F92</f>
        <v>-102</v>
      </c>
      <c r="H92" s="80">
        <v>63920</v>
      </c>
      <c r="I92" s="79">
        <v>84630</v>
      </c>
      <c r="J92" s="85">
        <v>90094</v>
      </c>
      <c r="K92" s="73">
        <f t="shared" ref="K92:K97" si="13">SUM(I92:J92)</f>
        <v>174724</v>
      </c>
    </row>
    <row r="93" spans="1:11" ht="20.25" customHeight="1">
      <c r="A93" s="50" t="s">
        <v>368</v>
      </c>
      <c r="B93" s="63">
        <v>122</v>
      </c>
      <c r="C93" s="65">
        <v>182</v>
      </c>
      <c r="D93" s="40">
        <f>B93-C93</f>
        <v>-60</v>
      </c>
      <c r="E93" s="79">
        <v>331</v>
      </c>
      <c r="F93" s="85">
        <v>293</v>
      </c>
      <c r="G93" s="73">
        <f t="shared" si="12"/>
        <v>38</v>
      </c>
      <c r="H93" s="80">
        <v>63731</v>
      </c>
      <c r="I93" s="79">
        <v>84704</v>
      </c>
      <c r="J93" s="85">
        <v>90168</v>
      </c>
      <c r="K93" s="73">
        <f t="shared" si="13"/>
        <v>174872</v>
      </c>
    </row>
    <row r="94" spans="1:11" ht="20.25" customHeight="1">
      <c r="A94" s="50" t="s">
        <v>369</v>
      </c>
      <c r="B94" s="63">
        <v>125</v>
      </c>
      <c r="C94" s="65">
        <v>190</v>
      </c>
      <c r="D94" s="40">
        <f>B94-C94</f>
        <v>-65</v>
      </c>
      <c r="E94" s="79">
        <v>277</v>
      </c>
      <c r="F94" s="85">
        <v>266</v>
      </c>
      <c r="G94" s="73">
        <f t="shared" si="12"/>
        <v>11</v>
      </c>
      <c r="H94" s="80">
        <v>63724</v>
      </c>
      <c r="I94" s="79">
        <v>84705</v>
      </c>
      <c r="J94" s="85">
        <v>90189</v>
      </c>
      <c r="K94" s="73">
        <f t="shared" si="13"/>
        <v>174894</v>
      </c>
    </row>
    <row r="95" spans="1:11" ht="20.25" customHeight="1">
      <c r="A95" s="50" t="s">
        <v>370</v>
      </c>
      <c r="B95" s="63">
        <v>110</v>
      </c>
      <c r="C95" s="65">
        <v>151</v>
      </c>
      <c r="D95" s="40">
        <f t="shared" ref="D95:D100" si="14">B95-C95</f>
        <v>-41</v>
      </c>
      <c r="E95" s="46">
        <v>296</v>
      </c>
      <c r="F95" s="65">
        <v>323</v>
      </c>
      <c r="G95" s="40">
        <f t="shared" si="12"/>
        <v>-27</v>
      </c>
      <c r="H95" s="80">
        <v>63726</v>
      </c>
      <c r="I95" s="79">
        <v>84717</v>
      </c>
      <c r="J95" s="85">
        <v>90231</v>
      </c>
      <c r="K95" s="73">
        <f t="shared" si="13"/>
        <v>174948</v>
      </c>
    </row>
    <row r="96" spans="1:11" ht="20.25" customHeight="1">
      <c r="A96" s="50" t="s">
        <v>363</v>
      </c>
      <c r="B96" s="63">
        <v>125</v>
      </c>
      <c r="C96" s="65">
        <v>162</v>
      </c>
      <c r="D96" s="40">
        <f t="shared" si="14"/>
        <v>-37</v>
      </c>
      <c r="E96" s="46">
        <v>357</v>
      </c>
      <c r="F96" s="65">
        <v>291</v>
      </c>
      <c r="G96" s="40">
        <f t="shared" si="12"/>
        <v>66</v>
      </c>
      <c r="H96" s="80">
        <v>63779</v>
      </c>
      <c r="I96" s="79">
        <v>84780</v>
      </c>
      <c r="J96" s="85">
        <v>90236</v>
      </c>
      <c r="K96" s="73">
        <f t="shared" si="13"/>
        <v>175016</v>
      </c>
    </row>
    <row r="97" spans="1:11" ht="20.25" customHeight="1">
      <c r="A97" s="50" t="s">
        <v>364</v>
      </c>
      <c r="B97" s="63">
        <v>114</v>
      </c>
      <c r="C97" s="65">
        <v>165</v>
      </c>
      <c r="D97" s="40">
        <f t="shared" si="14"/>
        <v>-51</v>
      </c>
      <c r="E97" s="46">
        <v>313</v>
      </c>
      <c r="F97" s="65">
        <v>301</v>
      </c>
      <c r="G97" s="40">
        <f t="shared" si="12"/>
        <v>12</v>
      </c>
      <c r="H97" s="80">
        <v>63686</v>
      </c>
      <c r="I97" s="79">
        <v>84763</v>
      </c>
      <c r="J97" s="85">
        <v>90224</v>
      </c>
      <c r="K97" s="73">
        <f t="shared" si="13"/>
        <v>174987</v>
      </c>
    </row>
    <row r="98" spans="1:11" ht="20.25" customHeight="1">
      <c r="A98" s="50" t="s">
        <v>365</v>
      </c>
      <c r="B98" s="63">
        <v>150</v>
      </c>
      <c r="C98" s="65">
        <v>176</v>
      </c>
      <c r="D98" s="40">
        <f t="shared" si="14"/>
        <v>-26</v>
      </c>
      <c r="E98" s="46">
        <v>351</v>
      </c>
      <c r="F98" s="65">
        <v>312</v>
      </c>
      <c r="G98" s="40">
        <f t="shared" ref="G98:G103" si="15">E98-F98</f>
        <v>39</v>
      </c>
      <c r="H98" s="80">
        <v>63669</v>
      </c>
      <c r="I98" s="79">
        <v>84790</v>
      </c>
      <c r="J98" s="85">
        <v>90236</v>
      </c>
      <c r="K98" s="73">
        <f t="shared" ref="K98:K103" si="16">SUM(I98:J98)</f>
        <v>175026</v>
      </c>
    </row>
    <row r="99" spans="1:11" ht="20.25" customHeight="1">
      <c r="A99" s="50" t="s">
        <v>356</v>
      </c>
      <c r="B99" s="63">
        <v>130</v>
      </c>
      <c r="C99" s="65">
        <v>164</v>
      </c>
      <c r="D99" s="40">
        <f t="shared" si="14"/>
        <v>-34</v>
      </c>
      <c r="E99" s="46">
        <v>355</v>
      </c>
      <c r="F99" s="65">
        <v>386</v>
      </c>
      <c r="G99" s="40">
        <f t="shared" si="15"/>
        <v>-31</v>
      </c>
      <c r="H99" s="80">
        <v>63620</v>
      </c>
      <c r="I99" s="79">
        <v>84780</v>
      </c>
      <c r="J99" s="85">
        <v>90233</v>
      </c>
      <c r="K99" s="73">
        <f t="shared" si="16"/>
        <v>175013</v>
      </c>
    </row>
    <row r="100" spans="1:11" ht="20.25" customHeight="1">
      <c r="A100" s="50" t="s">
        <v>355</v>
      </c>
      <c r="B100" s="63">
        <v>133</v>
      </c>
      <c r="C100" s="65">
        <v>154</v>
      </c>
      <c r="D100" s="40">
        <f t="shared" si="14"/>
        <v>-21</v>
      </c>
      <c r="E100" s="46">
        <v>394</v>
      </c>
      <c r="F100" s="65">
        <v>331</v>
      </c>
      <c r="G100" s="40">
        <f t="shared" si="15"/>
        <v>63</v>
      </c>
      <c r="H100" s="80">
        <v>63636</v>
      </c>
      <c r="I100" s="79">
        <v>84798</v>
      </c>
      <c r="J100" s="85">
        <v>90280</v>
      </c>
      <c r="K100" s="73">
        <f t="shared" si="16"/>
        <v>175078</v>
      </c>
    </row>
    <row r="101" spans="1:11" ht="20.25" customHeight="1">
      <c r="A101" s="50" t="s">
        <v>357</v>
      </c>
      <c r="B101" s="56">
        <v>115</v>
      </c>
      <c r="C101" s="48">
        <v>141</v>
      </c>
      <c r="D101" s="40">
        <f t="shared" ref="D101:D106" si="17">B101-C101</f>
        <v>-26</v>
      </c>
      <c r="E101" s="53">
        <v>317</v>
      </c>
      <c r="F101" s="48">
        <v>285</v>
      </c>
      <c r="G101" s="40">
        <f t="shared" si="15"/>
        <v>32</v>
      </c>
      <c r="H101" s="74">
        <v>63548</v>
      </c>
      <c r="I101" s="71">
        <v>84788</v>
      </c>
      <c r="J101" s="145">
        <v>90248</v>
      </c>
      <c r="K101" s="73">
        <f t="shared" si="16"/>
        <v>175036</v>
      </c>
    </row>
    <row r="102" spans="1:11" ht="20.25" customHeight="1">
      <c r="A102" s="59" t="s">
        <v>334</v>
      </c>
      <c r="B102" s="56">
        <v>164</v>
      </c>
      <c r="C102" s="48">
        <v>189</v>
      </c>
      <c r="D102" s="39">
        <f t="shared" si="17"/>
        <v>-25</v>
      </c>
      <c r="E102" s="53">
        <v>339</v>
      </c>
      <c r="F102" s="48">
        <v>289</v>
      </c>
      <c r="G102" s="39">
        <f t="shared" si="15"/>
        <v>50</v>
      </c>
      <c r="H102" s="74">
        <v>63474</v>
      </c>
      <c r="I102" s="71">
        <v>84772</v>
      </c>
      <c r="J102" s="145">
        <v>90258</v>
      </c>
      <c r="K102" s="84">
        <f t="shared" si="16"/>
        <v>175030</v>
      </c>
    </row>
    <row r="103" spans="1:11" ht="20.25" customHeight="1">
      <c r="A103" s="59" t="s">
        <v>333</v>
      </c>
      <c r="B103" s="56">
        <v>140</v>
      </c>
      <c r="C103" s="48">
        <v>162</v>
      </c>
      <c r="D103" s="39">
        <f t="shared" si="17"/>
        <v>-22</v>
      </c>
      <c r="E103" s="53">
        <v>781</v>
      </c>
      <c r="F103" s="48">
        <v>711</v>
      </c>
      <c r="G103" s="39">
        <f t="shared" si="15"/>
        <v>70</v>
      </c>
      <c r="H103" s="74">
        <v>63429</v>
      </c>
      <c r="I103" s="71">
        <v>84748</v>
      </c>
      <c r="J103" s="145">
        <v>90257</v>
      </c>
      <c r="K103" s="84">
        <f t="shared" si="16"/>
        <v>175005</v>
      </c>
    </row>
    <row r="104" spans="1:11" ht="20.25" customHeight="1">
      <c r="A104" s="59" t="s">
        <v>335</v>
      </c>
      <c r="B104" s="58">
        <v>130</v>
      </c>
      <c r="C104" s="81">
        <v>172</v>
      </c>
      <c r="D104" s="39">
        <f t="shared" si="17"/>
        <v>-42</v>
      </c>
      <c r="E104" s="82">
        <v>1183</v>
      </c>
      <c r="F104" s="81">
        <v>1279</v>
      </c>
      <c r="G104" s="39">
        <f t="shared" ref="G104:G109" si="18">E104-F104</f>
        <v>-96</v>
      </c>
      <c r="H104" s="83">
        <v>63231</v>
      </c>
      <c r="I104" s="82">
        <v>84707</v>
      </c>
      <c r="J104" s="81">
        <v>90250</v>
      </c>
      <c r="K104" s="84">
        <f t="shared" ref="K104:K109" si="19">SUM(I104:J104)</f>
        <v>174957</v>
      </c>
    </row>
    <row r="105" spans="1:11" ht="20.25" customHeight="1">
      <c r="A105" s="59" t="s">
        <v>297</v>
      </c>
      <c r="B105" s="56">
        <v>134</v>
      </c>
      <c r="C105" s="72">
        <v>220</v>
      </c>
      <c r="D105" s="42">
        <f t="shared" si="17"/>
        <v>-86</v>
      </c>
      <c r="E105" s="71">
        <v>356</v>
      </c>
      <c r="F105" s="72">
        <v>297</v>
      </c>
      <c r="G105" s="42">
        <f t="shared" si="18"/>
        <v>59</v>
      </c>
      <c r="H105" s="74">
        <v>63025</v>
      </c>
      <c r="I105" s="71">
        <v>84806</v>
      </c>
      <c r="J105" s="72">
        <v>90289</v>
      </c>
      <c r="K105" s="120">
        <f t="shared" si="19"/>
        <v>175095</v>
      </c>
    </row>
    <row r="106" spans="1:11" ht="20.25" customHeight="1">
      <c r="A106" s="59" t="s">
        <v>298</v>
      </c>
      <c r="B106" s="56">
        <v>113</v>
      </c>
      <c r="C106" s="72">
        <v>208</v>
      </c>
      <c r="D106" s="42">
        <f t="shared" si="17"/>
        <v>-95</v>
      </c>
      <c r="E106" s="71">
        <v>335</v>
      </c>
      <c r="F106" s="72">
        <v>236</v>
      </c>
      <c r="G106" s="42">
        <f t="shared" si="18"/>
        <v>99</v>
      </c>
      <c r="H106" s="74">
        <v>63012</v>
      </c>
      <c r="I106" s="71">
        <v>84779</v>
      </c>
      <c r="J106" s="72">
        <v>90343</v>
      </c>
      <c r="K106" s="120">
        <f t="shared" si="19"/>
        <v>175122</v>
      </c>
    </row>
    <row r="107" spans="1:11" ht="20.25" customHeight="1">
      <c r="A107" s="59" t="s">
        <v>296</v>
      </c>
      <c r="B107" s="58">
        <v>127</v>
      </c>
      <c r="C107" s="52">
        <v>161</v>
      </c>
      <c r="D107" s="42">
        <f t="shared" ref="D107:D112" si="20">B107-C107</f>
        <v>-34</v>
      </c>
      <c r="E107" s="55">
        <v>401</v>
      </c>
      <c r="F107" s="52">
        <v>272</v>
      </c>
      <c r="G107" s="42">
        <f t="shared" si="18"/>
        <v>129</v>
      </c>
      <c r="H107" s="83">
        <v>62919</v>
      </c>
      <c r="I107" s="82">
        <v>84759</v>
      </c>
      <c r="J107" s="81">
        <v>90359</v>
      </c>
      <c r="K107" s="120">
        <f t="shared" si="19"/>
        <v>175118</v>
      </c>
    </row>
    <row r="108" spans="1:11" ht="20.25" customHeight="1">
      <c r="A108" s="59" t="s">
        <v>292</v>
      </c>
      <c r="B108" s="56">
        <v>132</v>
      </c>
      <c r="C108" s="48">
        <v>140</v>
      </c>
      <c r="D108" s="42">
        <f t="shared" si="20"/>
        <v>-8</v>
      </c>
      <c r="E108" s="53">
        <v>361</v>
      </c>
      <c r="F108" s="48">
        <v>301</v>
      </c>
      <c r="G108" s="42">
        <f t="shared" si="18"/>
        <v>60</v>
      </c>
      <c r="H108" s="74">
        <v>62876</v>
      </c>
      <c r="I108" s="71">
        <v>84681</v>
      </c>
      <c r="J108" s="72">
        <v>90342</v>
      </c>
      <c r="K108" s="120">
        <f t="shared" si="19"/>
        <v>175023</v>
      </c>
    </row>
    <row r="109" spans="1:11" ht="20.25" customHeight="1">
      <c r="A109" s="59" t="s">
        <v>291</v>
      </c>
      <c r="B109" s="56">
        <v>138</v>
      </c>
      <c r="C109" s="48">
        <v>167</v>
      </c>
      <c r="D109" s="42">
        <f t="shared" si="20"/>
        <v>-29</v>
      </c>
      <c r="E109" s="53">
        <v>444</v>
      </c>
      <c r="F109" s="48">
        <v>248</v>
      </c>
      <c r="G109" s="42">
        <f t="shared" si="18"/>
        <v>196</v>
      </c>
      <c r="H109" s="74">
        <v>62789</v>
      </c>
      <c r="I109" s="71">
        <v>84646</v>
      </c>
      <c r="J109" s="72">
        <v>90325</v>
      </c>
      <c r="K109" s="120">
        <f t="shared" si="19"/>
        <v>174971</v>
      </c>
    </row>
    <row r="110" spans="1:11" ht="20.25" customHeight="1">
      <c r="A110" s="59" t="s">
        <v>295</v>
      </c>
      <c r="B110" s="58">
        <v>133</v>
      </c>
      <c r="C110" s="52">
        <v>160</v>
      </c>
      <c r="D110" s="42">
        <f t="shared" si="20"/>
        <v>-27</v>
      </c>
      <c r="E110" s="55">
        <v>380</v>
      </c>
      <c r="F110" s="52">
        <v>318</v>
      </c>
      <c r="G110" s="42">
        <f t="shared" ref="G110:G115" si="21">E110-F110</f>
        <v>62</v>
      </c>
      <c r="H110" s="83">
        <v>62628</v>
      </c>
      <c r="I110" s="82">
        <v>84537</v>
      </c>
      <c r="J110" s="81">
        <v>90267</v>
      </c>
      <c r="K110" s="120">
        <f t="shared" ref="K110:K116" si="22">SUM(I110:J110)</f>
        <v>174804</v>
      </c>
    </row>
    <row r="111" spans="1:11" ht="20.25" customHeight="1">
      <c r="A111" s="53" t="s">
        <v>283</v>
      </c>
      <c r="B111" s="56">
        <v>132</v>
      </c>
      <c r="C111" s="48">
        <v>169</v>
      </c>
      <c r="D111" s="41">
        <f t="shared" si="20"/>
        <v>-37</v>
      </c>
      <c r="E111" s="53">
        <v>369</v>
      </c>
      <c r="F111" s="48">
        <v>326</v>
      </c>
      <c r="G111" s="41">
        <f t="shared" si="21"/>
        <v>43</v>
      </c>
      <c r="H111" s="74">
        <v>62534</v>
      </c>
      <c r="I111" s="71">
        <v>84477</v>
      </c>
      <c r="J111" s="72">
        <v>90292</v>
      </c>
      <c r="K111" s="73">
        <f t="shared" si="22"/>
        <v>174769</v>
      </c>
    </row>
    <row r="112" spans="1:11" ht="20.25" customHeight="1">
      <c r="A112" s="53" t="s">
        <v>284</v>
      </c>
      <c r="B112" s="56">
        <v>149</v>
      </c>
      <c r="C112" s="48">
        <v>137</v>
      </c>
      <c r="D112" s="41">
        <f t="shared" si="20"/>
        <v>12</v>
      </c>
      <c r="E112" s="53">
        <v>320</v>
      </c>
      <c r="F112" s="48">
        <v>288</v>
      </c>
      <c r="G112" s="41">
        <f t="shared" si="21"/>
        <v>32</v>
      </c>
      <c r="H112" s="74">
        <v>62497</v>
      </c>
      <c r="I112" s="71">
        <v>84400</v>
      </c>
      <c r="J112" s="72">
        <v>90323</v>
      </c>
      <c r="K112" s="73">
        <f t="shared" si="22"/>
        <v>174723</v>
      </c>
    </row>
    <row r="113" spans="1:11" ht="20.25" customHeight="1">
      <c r="A113" s="55" t="s">
        <v>285</v>
      </c>
      <c r="B113" s="58">
        <v>125</v>
      </c>
      <c r="C113" s="52">
        <v>188</v>
      </c>
      <c r="D113" s="42">
        <f t="shared" ref="D113:D119" si="23">B113-C113</f>
        <v>-63</v>
      </c>
      <c r="E113" s="55">
        <v>370</v>
      </c>
      <c r="F113" s="52">
        <v>308</v>
      </c>
      <c r="G113" s="42">
        <f t="shared" si="21"/>
        <v>62</v>
      </c>
      <c r="H113" s="83">
        <v>62421</v>
      </c>
      <c r="I113" s="82">
        <v>84400</v>
      </c>
      <c r="J113" s="81">
        <v>90319</v>
      </c>
      <c r="K113" s="73">
        <f t="shared" si="22"/>
        <v>174719</v>
      </c>
    </row>
    <row r="114" spans="1:11" ht="20.25" customHeight="1">
      <c r="A114" s="55" t="s">
        <v>274</v>
      </c>
      <c r="B114" s="56">
        <v>136</v>
      </c>
      <c r="C114" s="48">
        <v>155</v>
      </c>
      <c r="D114" s="42">
        <f t="shared" si="23"/>
        <v>-19</v>
      </c>
      <c r="E114" s="53">
        <v>408</v>
      </c>
      <c r="F114" s="48">
        <v>282</v>
      </c>
      <c r="G114" s="42">
        <f t="shared" si="21"/>
        <v>126</v>
      </c>
      <c r="H114" s="74">
        <v>62353</v>
      </c>
      <c r="I114" s="71">
        <v>84381</v>
      </c>
      <c r="J114" s="72">
        <v>90339</v>
      </c>
      <c r="K114" s="73">
        <f t="shared" si="22"/>
        <v>174720</v>
      </c>
    </row>
    <row r="115" spans="1:11" ht="20.25" customHeight="1">
      <c r="A115" s="55" t="s">
        <v>275</v>
      </c>
      <c r="B115" s="56">
        <v>150</v>
      </c>
      <c r="C115" s="48">
        <v>180</v>
      </c>
      <c r="D115" s="42">
        <f t="shared" si="23"/>
        <v>-30</v>
      </c>
      <c r="E115" s="53">
        <v>839</v>
      </c>
      <c r="F115" s="48">
        <v>734</v>
      </c>
      <c r="G115" s="42">
        <f t="shared" si="21"/>
        <v>105</v>
      </c>
      <c r="H115" s="74">
        <v>62233</v>
      </c>
      <c r="I115" s="71">
        <v>84307</v>
      </c>
      <c r="J115" s="72">
        <v>90306</v>
      </c>
      <c r="K115" s="73">
        <f t="shared" si="22"/>
        <v>174613</v>
      </c>
    </row>
    <row r="116" spans="1:11" ht="20.25" customHeight="1">
      <c r="A116" s="53" t="s">
        <v>276</v>
      </c>
      <c r="B116" s="56">
        <v>128</v>
      </c>
      <c r="C116" s="48">
        <v>221</v>
      </c>
      <c r="D116" s="41">
        <f t="shared" si="23"/>
        <v>-93</v>
      </c>
      <c r="E116" s="71">
        <v>1176</v>
      </c>
      <c r="F116" s="72">
        <v>1284</v>
      </c>
      <c r="G116" s="41">
        <f t="shared" ref="G116:G121" si="24">E116-F116</f>
        <v>-108</v>
      </c>
      <c r="H116" s="74">
        <v>62038</v>
      </c>
      <c r="I116" s="71">
        <v>84284</v>
      </c>
      <c r="J116" s="85">
        <v>90254</v>
      </c>
      <c r="K116" s="73">
        <f t="shared" si="22"/>
        <v>174538</v>
      </c>
    </row>
    <row r="117" spans="1:11" ht="20.25" customHeight="1">
      <c r="A117" s="62" t="s">
        <v>265</v>
      </c>
      <c r="B117" s="61">
        <v>116</v>
      </c>
      <c r="C117" s="45">
        <v>181</v>
      </c>
      <c r="D117" s="42">
        <f t="shared" si="23"/>
        <v>-65</v>
      </c>
      <c r="E117" s="62">
        <v>342</v>
      </c>
      <c r="F117" s="45">
        <v>270</v>
      </c>
      <c r="G117" s="42">
        <f t="shared" si="24"/>
        <v>72</v>
      </c>
      <c r="H117" s="29">
        <v>61912</v>
      </c>
      <c r="I117" s="78">
        <v>84416</v>
      </c>
      <c r="J117" s="72">
        <v>90323</v>
      </c>
      <c r="K117" s="73">
        <f>SUM(I117:J117)</f>
        <v>174739</v>
      </c>
    </row>
    <row r="118" spans="1:11" ht="20.25" customHeight="1">
      <c r="A118" s="53" t="s">
        <v>209</v>
      </c>
      <c r="B118" s="56">
        <v>144</v>
      </c>
      <c r="C118" s="48">
        <v>254</v>
      </c>
      <c r="D118" s="42">
        <f t="shared" si="23"/>
        <v>-110</v>
      </c>
      <c r="E118" s="53">
        <v>328</v>
      </c>
      <c r="F118" s="48">
        <v>217</v>
      </c>
      <c r="G118" s="42">
        <f t="shared" si="24"/>
        <v>111</v>
      </c>
      <c r="H118" s="74">
        <v>61830</v>
      </c>
      <c r="I118" s="71">
        <v>84403</v>
      </c>
      <c r="J118" s="72">
        <v>90329</v>
      </c>
      <c r="K118" s="75">
        <f>SUM(I118:J118)</f>
        <v>174732</v>
      </c>
    </row>
    <row r="119" spans="1:11" ht="20.25" customHeight="1">
      <c r="A119" s="46" t="s">
        <v>259</v>
      </c>
      <c r="B119" s="63">
        <v>105</v>
      </c>
      <c r="C119" s="65">
        <v>174</v>
      </c>
      <c r="D119" s="41">
        <f t="shared" si="23"/>
        <v>-69</v>
      </c>
      <c r="E119" s="46">
        <v>278</v>
      </c>
      <c r="F119" s="65">
        <v>274</v>
      </c>
      <c r="G119" s="41">
        <f t="shared" si="24"/>
        <v>4</v>
      </c>
      <c r="H119" s="80">
        <v>61780</v>
      </c>
      <c r="I119" s="79">
        <v>84375</v>
      </c>
      <c r="J119" s="85">
        <v>90356</v>
      </c>
      <c r="K119" s="133">
        <f>SUM(I119:J119)</f>
        <v>174731</v>
      </c>
    </row>
    <row r="120" spans="1:11" ht="20.25" customHeight="1">
      <c r="A120" s="53" t="s">
        <v>166</v>
      </c>
      <c r="B120" s="56">
        <v>113</v>
      </c>
      <c r="C120" s="48">
        <v>163</v>
      </c>
      <c r="D120" s="42">
        <f t="shared" ref="D120:D127" si="25">B120-C120</f>
        <v>-50</v>
      </c>
      <c r="E120" s="53">
        <v>300</v>
      </c>
      <c r="F120" s="48">
        <v>263</v>
      </c>
      <c r="G120" s="42">
        <f t="shared" si="24"/>
        <v>37</v>
      </c>
      <c r="H120" s="74">
        <v>61780</v>
      </c>
      <c r="I120" s="71">
        <v>84412</v>
      </c>
      <c r="J120" s="72">
        <v>90384</v>
      </c>
      <c r="K120" s="75">
        <f>SUM(I120:J120)</f>
        <v>174796</v>
      </c>
    </row>
    <row r="121" spans="1:11" ht="20.25" customHeight="1">
      <c r="A121" s="50" t="s">
        <v>156</v>
      </c>
      <c r="B121" s="58">
        <v>142</v>
      </c>
      <c r="C121" s="52">
        <v>164</v>
      </c>
      <c r="D121" s="42">
        <f t="shared" si="25"/>
        <v>-22</v>
      </c>
      <c r="E121" s="55">
        <v>376</v>
      </c>
      <c r="F121" s="52">
        <v>291</v>
      </c>
      <c r="G121" s="42">
        <f t="shared" si="24"/>
        <v>85</v>
      </c>
      <c r="H121" s="83">
        <v>61730</v>
      </c>
      <c r="I121" s="82">
        <v>84454</v>
      </c>
      <c r="J121" s="81">
        <v>90355</v>
      </c>
      <c r="K121" s="75">
        <f>SUM(I121:J121)</f>
        <v>174809</v>
      </c>
    </row>
    <row r="122" spans="1:11" ht="20.25" customHeight="1">
      <c r="A122" s="62" t="s">
        <v>258</v>
      </c>
      <c r="B122" s="61">
        <v>137</v>
      </c>
      <c r="C122" s="45">
        <v>172</v>
      </c>
      <c r="D122" s="42">
        <f t="shared" si="25"/>
        <v>-35</v>
      </c>
      <c r="E122" s="62">
        <v>385</v>
      </c>
      <c r="F122" s="45">
        <v>315</v>
      </c>
      <c r="G122" s="42">
        <f t="shared" ref="G122:G127" si="26">E122-F122</f>
        <v>70</v>
      </c>
      <c r="H122" s="29">
        <v>61619</v>
      </c>
      <c r="I122" s="78">
        <v>84416</v>
      </c>
      <c r="J122" s="81">
        <v>90330</v>
      </c>
      <c r="K122" s="77">
        <f t="shared" ref="K122:K127" si="27">SUM(I122:J122)</f>
        <v>174746</v>
      </c>
    </row>
    <row r="123" spans="1:11" ht="20.25" customHeight="1">
      <c r="A123" s="53" t="s">
        <v>141</v>
      </c>
      <c r="B123" s="56">
        <v>130</v>
      </c>
      <c r="C123" s="48">
        <v>138</v>
      </c>
      <c r="D123" s="42">
        <f t="shared" si="25"/>
        <v>-8</v>
      </c>
      <c r="E123" s="53">
        <v>382</v>
      </c>
      <c r="F123" s="48">
        <v>287</v>
      </c>
      <c r="G123" s="42">
        <f t="shared" si="26"/>
        <v>95</v>
      </c>
      <c r="H123" s="74">
        <v>61559</v>
      </c>
      <c r="I123" s="71">
        <v>84380</v>
      </c>
      <c r="J123" s="105">
        <v>90331</v>
      </c>
      <c r="K123" s="73">
        <f t="shared" si="27"/>
        <v>174711</v>
      </c>
    </row>
    <row r="124" spans="1:11" ht="20.25" customHeight="1">
      <c r="A124" s="50" t="s">
        <v>142</v>
      </c>
      <c r="B124" s="58">
        <v>138</v>
      </c>
      <c r="C124" s="52">
        <v>145</v>
      </c>
      <c r="D124" s="42">
        <f t="shared" si="25"/>
        <v>-7</v>
      </c>
      <c r="E124" s="55">
        <v>365</v>
      </c>
      <c r="F124" s="52">
        <v>281</v>
      </c>
      <c r="G124" s="42">
        <f t="shared" si="26"/>
        <v>84</v>
      </c>
      <c r="H124" s="83">
        <v>61483</v>
      </c>
      <c r="I124" s="82">
        <v>84310</v>
      </c>
      <c r="J124" s="106">
        <v>90314</v>
      </c>
      <c r="K124" s="73">
        <f t="shared" si="27"/>
        <v>174624</v>
      </c>
    </row>
    <row r="125" spans="1:11" ht="20.25" customHeight="1">
      <c r="A125" s="46" t="s">
        <v>255</v>
      </c>
      <c r="B125" s="63">
        <v>121</v>
      </c>
      <c r="C125" s="65">
        <v>149</v>
      </c>
      <c r="D125" s="41">
        <f t="shared" si="25"/>
        <v>-28</v>
      </c>
      <c r="E125" s="46">
        <v>263</v>
      </c>
      <c r="F125" s="65">
        <v>281</v>
      </c>
      <c r="G125" s="41">
        <f t="shared" si="26"/>
        <v>-18</v>
      </c>
      <c r="H125" s="80">
        <v>61385</v>
      </c>
      <c r="I125" s="79">
        <v>84279</v>
      </c>
      <c r="J125" s="85">
        <v>90268</v>
      </c>
      <c r="K125" s="133">
        <f t="shared" si="27"/>
        <v>174547</v>
      </c>
    </row>
    <row r="126" spans="1:11" ht="20.25" customHeight="1">
      <c r="A126" s="53" t="s">
        <v>138</v>
      </c>
      <c r="B126" s="56">
        <v>119</v>
      </c>
      <c r="C126" s="48">
        <v>143</v>
      </c>
      <c r="D126" s="42">
        <f t="shared" si="25"/>
        <v>-24</v>
      </c>
      <c r="E126" s="53">
        <v>333</v>
      </c>
      <c r="F126" s="48">
        <v>300</v>
      </c>
      <c r="G126" s="42">
        <f t="shared" si="26"/>
        <v>33</v>
      </c>
      <c r="H126" s="74">
        <v>61352</v>
      </c>
      <c r="I126" s="71">
        <v>84271</v>
      </c>
      <c r="J126" s="105">
        <v>90322</v>
      </c>
      <c r="K126" s="73">
        <f t="shared" si="27"/>
        <v>174593</v>
      </c>
    </row>
    <row r="127" spans="1:11" ht="20.25" customHeight="1">
      <c r="A127" s="50" t="s">
        <v>139</v>
      </c>
      <c r="B127" s="58">
        <v>121</v>
      </c>
      <c r="C127" s="52">
        <v>160</v>
      </c>
      <c r="D127" s="42">
        <f t="shared" si="25"/>
        <v>-39</v>
      </c>
      <c r="E127" s="55">
        <v>858</v>
      </c>
      <c r="F127" s="52">
        <v>740</v>
      </c>
      <c r="G127" s="42">
        <f t="shared" si="26"/>
        <v>118</v>
      </c>
      <c r="H127" s="83">
        <v>61271</v>
      </c>
      <c r="I127" s="82">
        <v>84269</v>
      </c>
      <c r="J127" s="106">
        <v>90315</v>
      </c>
      <c r="K127" s="73">
        <f t="shared" si="27"/>
        <v>174584</v>
      </c>
    </row>
    <row r="128" spans="1:11" ht="20.25" customHeight="1">
      <c r="A128" s="62" t="s">
        <v>252</v>
      </c>
      <c r="B128" s="61">
        <v>133</v>
      </c>
      <c r="C128" s="45">
        <v>150</v>
      </c>
      <c r="D128" s="42">
        <f t="shared" ref="D128:D133" si="28">B128-C128</f>
        <v>-17</v>
      </c>
      <c r="E128" s="62">
        <v>973</v>
      </c>
      <c r="F128" s="45">
        <v>1358</v>
      </c>
      <c r="G128" s="42">
        <f t="shared" ref="G128:G135" si="29">E128-F128</f>
        <v>-385</v>
      </c>
      <c r="H128" s="29">
        <v>61052</v>
      </c>
      <c r="I128" s="78">
        <v>84224</v>
      </c>
      <c r="J128" s="76">
        <v>90281</v>
      </c>
      <c r="K128" s="77">
        <f t="shared" ref="K128:K133" si="30">SUM(I128:J128)</f>
        <v>174505</v>
      </c>
    </row>
    <row r="129" spans="1:11" ht="20.25" customHeight="1">
      <c r="A129" s="53" t="s">
        <v>129</v>
      </c>
      <c r="B129" s="56">
        <v>114</v>
      </c>
      <c r="C129" s="48">
        <v>153</v>
      </c>
      <c r="D129" s="42">
        <f t="shared" si="28"/>
        <v>-39</v>
      </c>
      <c r="E129" s="53">
        <v>370</v>
      </c>
      <c r="F129" s="48">
        <v>244</v>
      </c>
      <c r="G129" s="42">
        <f t="shared" si="29"/>
        <v>126</v>
      </c>
      <c r="H129" s="74">
        <v>61035</v>
      </c>
      <c r="I129" s="71">
        <v>84443</v>
      </c>
      <c r="J129" s="72">
        <v>90464</v>
      </c>
      <c r="K129" s="73">
        <f t="shared" si="30"/>
        <v>174907</v>
      </c>
    </row>
    <row r="130" spans="1:11" ht="20.25" customHeight="1">
      <c r="A130" s="50" t="s">
        <v>209</v>
      </c>
      <c r="B130" s="56">
        <v>134</v>
      </c>
      <c r="C130" s="48">
        <v>215</v>
      </c>
      <c r="D130" s="41">
        <f t="shared" si="28"/>
        <v>-81</v>
      </c>
      <c r="E130" s="53">
        <v>285</v>
      </c>
      <c r="F130" s="48">
        <v>233</v>
      </c>
      <c r="G130" s="41">
        <f t="shared" si="29"/>
        <v>52</v>
      </c>
      <c r="H130" s="74">
        <v>60949</v>
      </c>
      <c r="I130" s="71">
        <v>84434</v>
      </c>
      <c r="J130" s="72">
        <v>90386</v>
      </c>
      <c r="K130" s="73">
        <f t="shared" si="30"/>
        <v>174820</v>
      </c>
    </row>
    <row r="131" spans="1:11" ht="20.25" customHeight="1">
      <c r="A131" s="53" t="s">
        <v>246</v>
      </c>
      <c r="B131" s="56">
        <v>115</v>
      </c>
      <c r="C131" s="48">
        <v>172</v>
      </c>
      <c r="D131" s="41">
        <f t="shared" si="28"/>
        <v>-57</v>
      </c>
      <c r="E131" s="53">
        <v>289</v>
      </c>
      <c r="F131" s="48">
        <v>221</v>
      </c>
      <c r="G131" s="41">
        <f t="shared" si="29"/>
        <v>68</v>
      </c>
      <c r="H131" s="74">
        <v>60930</v>
      </c>
      <c r="I131" s="71">
        <v>84434</v>
      </c>
      <c r="J131" s="72">
        <v>90415</v>
      </c>
      <c r="K131" s="133">
        <f t="shared" si="30"/>
        <v>174849</v>
      </c>
    </row>
    <row r="132" spans="1:11" ht="20.25" customHeight="1">
      <c r="A132" s="53" t="s">
        <v>225</v>
      </c>
      <c r="B132" s="58">
        <v>135</v>
      </c>
      <c r="C132" s="52">
        <v>167</v>
      </c>
      <c r="D132" s="42">
        <f t="shared" si="28"/>
        <v>-32</v>
      </c>
      <c r="E132" s="55">
        <v>300</v>
      </c>
      <c r="F132" s="52">
        <v>307</v>
      </c>
      <c r="G132" s="42">
        <f t="shared" si="29"/>
        <v>-7</v>
      </c>
      <c r="H132" s="83">
        <v>60912</v>
      </c>
      <c r="I132" s="82">
        <v>84408</v>
      </c>
      <c r="J132" s="81">
        <v>90430</v>
      </c>
      <c r="K132" s="73">
        <f t="shared" si="30"/>
        <v>174838</v>
      </c>
    </row>
    <row r="133" spans="1:11" ht="20.25" customHeight="1">
      <c r="A133" s="53" t="s">
        <v>226</v>
      </c>
      <c r="B133" s="58">
        <v>157</v>
      </c>
      <c r="C133" s="52">
        <v>173</v>
      </c>
      <c r="D133" s="42">
        <f t="shared" si="28"/>
        <v>-16</v>
      </c>
      <c r="E133" s="55">
        <v>345</v>
      </c>
      <c r="F133" s="52">
        <v>290</v>
      </c>
      <c r="G133" s="42">
        <f t="shared" si="29"/>
        <v>55</v>
      </c>
      <c r="H133" s="83">
        <v>60882</v>
      </c>
      <c r="I133" s="82">
        <v>84447</v>
      </c>
      <c r="J133" s="81">
        <v>90430</v>
      </c>
      <c r="K133" s="73">
        <f t="shared" si="30"/>
        <v>174877</v>
      </c>
    </row>
    <row r="134" spans="1:11" ht="20.25" customHeight="1">
      <c r="A134" s="55" t="s">
        <v>245</v>
      </c>
      <c r="B134" s="58">
        <v>134</v>
      </c>
      <c r="C134" s="52">
        <v>156</v>
      </c>
      <c r="D134" s="42">
        <f t="shared" ref="D134:D139" si="31">B134-C134</f>
        <v>-22</v>
      </c>
      <c r="E134" s="55">
        <v>372</v>
      </c>
      <c r="F134" s="52">
        <v>267</v>
      </c>
      <c r="G134" s="42">
        <f t="shared" si="29"/>
        <v>105</v>
      </c>
      <c r="H134" s="83">
        <v>60855</v>
      </c>
      <c r="I134" s="82">
        <v>84385</v>
      </c>
      <c r="J134" s="81">
        <v>90453</v>
      </c>
      <c r="K134" s="120">
        <f>SUM(I134:J134)</f>
        <v>174838</v>
      </c>
    </row>
    <row r="135" spans="1:11" ht="20.25" customHeight="1">
      <c r="A135" s="55" t="s">
        <v>214</v>
      </c>
      <c r="B135" s="58">
        <v>118</v>
      </c>
      <c r="C135" s="52">
        <v>149</v>
      </c>
      <c r="D135" s="42">
        <f t="shared" si="31"/>
        <v>-31</v>
      </c>
      <c r="E135" s="55">
        <v>330</v>
      </c>
      <c r="F135" s="52">
        <v>317</v>
      </c>
      <c r="G135" s="42">
        <f t="shared" si="29"/>
        <v>13</v>
      </c>
      <c r="H135" s="83">
        <v>60755</v>
      </c>
      <c r="I135" s="82">
        <v>84335</v>
      </c>
      <c r="J135" s="81">
        <v>90420</v>
      </c>
      <c r="K135" s="73">
        <f>SUM(I135:J135)</f>
        <v>174755</v>
      </c>
    </row>
    <row r="136" spans="1:11" ht="20.25" customHeight="1">
      <c r="A136" s="55" t="s">
        <v>215</v>
      </c>
      <c r="B136" s="58">
        <v>142</v>
      </c>
      <c r="C136" s="52">
        <v>165</v>
      </c>
      <c r="D136" s="42">
        <f t="shared" si="31"/>
        <v>-23</v>
      </c>
      <c r="E136" s="55">
        <v>292</v>
      </c>
      <c r="F136" s="52">
        <v>263</v>
      </c>
      <c r="G136" s="42">
        <f>E136-F136</f>
        <v>29</v>
      </c>
      <c r="H136" s="83">
        <v>60735</v>
      </c>
      <c r="I136" s="82">
        <v>84348</v>
      </c>
      <c r="J136" s="81">
        <v>90425</v>
      </c>
      <c r="K136" s="73">
        <f>SUM(I136:J136)</f>
        <v>174773</v>
      </c>
    </row>
    <row r="137" spans="1:11" ht="20.25" customHeight="1">
      <c r="A137" s="62" t="s">
        <v>243</v>
      </c>
      <c r="B137" s="58">
        <v>112</v>
      </c>
      <c r="C137" s="52">
        <v>141</v>
      </c>
      <c r="D137" s="42">
        <f t="shared" si="31"/>
        <v>-29</v>
      </c>
      <c r="E137" s="55">
        <v>279</v>
      </c>
      <c r="F137" s="52">
        <v>282</v>
      </c>
      <c r="G137" s="42">
        <f>E137-F137</f>
        <v>-3</v>
      </c>
      <c r="H137" s="83">
        <v>60691</v>
      </c>
      <c r="I137" s="82">
        <v>84326</v>
      </c>
      <c r="J137" s="81">
        <v>90441</v>
      </c>
      <c r="K137" s="77">
        <f t="shared" ref="K137:K142" si="32">SUM(I137:J137)</f>
        <v>174767</v>
      </c>
    </row>
    <row r="138" spans="1:11" ht="20.25" customHeight="1">
      <c r="A138" s="53" t="s">
        <v>138</v>
      </c>
      <c r="B138" s="58">
        <v>156</v>
      </c>
      <c r="C138" s="52">
        <v>184</v>
      </c>
      <c r="D138" s="42">
        <f t="shared" si="31"/>
        <v>-28</v>
      </c>
      <c r="E138" s="55">
        <v>356</v>
      </c>
      <c r="F138" s="52">
        <v>246</v>
      </c>
      <c r="G138" s="42">
        <f>E138-F138</f>
        <v>110</v>
      </c>
      <c r="H138" s="83">
        <v>60707</v>
      </c>
      <c r="I138" s="82">
        <v>84362</v>
      </c>
      <c r="J138" s="81">
        <v>90437</v>
      </c>
      <c r="K138" s="73">
        <f t="shared" si="32"/>
        <v>174799</v>
      </c>
    </row>
    <row r="139" spans="1:11" ht="20.25" customHeight="1">
      <c r="A139" s="50" t="s">
        <v>139</v>
      </c>
      <c r="B139" s="56">
        <v>121</v>
      </c>
      <c r="C139" s="48">
        <v>184</v>
      </c>
      <c r="D139" s="41">
        <f t="shared" si="31"/>
        <v>-63</v>
      </c>
      <c r="E139" s="53">
        <v>818</v>
      </c>
      <c r="F139" s="48">
        <v>740</v>
      </c>
      <c r="G139" s="41">
        <f>E139-F139</f>
        <v>78</v>
      </c>
      <c r="H139" s="74">
        <v>60573</v>
      </c>
      <c r="I139" s="71">
        <v>84327</v>
      </c>
      <c r="J139" s="72">
        <v>90390</v>
      </c>
      <c r="K139" s="73">
        <f t="shared" si="32"/>
        <v>174717</v>
      </c>
    </row>
    <row r="140" spans="1:11" ht="20.25" customHeight="1">
      <c r="A140" s="62" t="s">
        <v>241</v>
      </c>
      <c r="B140" s="58">
        <v>113</v>
      </c>
      <c r="C140" s="52">
        <v>190</v>
      </c>
      <c r="D140" s="42">
        <f t="shared" ref="D140:D145" si="33">B140-C140</f>
        <v>-77</v>
      </c>
      <c r="E140" s="55">
        <v>989</v>
      </c>
      <c r="F140" s="52">
        <v>1204</v>
      </c>
      <c r="G140" s="42">
        <f t="shared" ref="G140:G145" si="34">E140-F140</f>
        <v>-215</v>
      </c>
      <c r="H140" s="83">
        <v>60395</v>
      </c>
      <c r="I140" s="82">
        <v>84303</v>
      </c>
      <c r="J140" s="81">
        <v>90399</v>
      </c>
      <c r="K140" s="77">
        <f t="shared" si="32"/>
        <v>174702</v>
      </c>
    </row>
    <row r="141" spans="1:11" ht="20.25" customHeight="1">
      <c r="A141" s="53" t="s">
        <v>129</v>
      </c>
      <c r="B141" s="58">
        <v>122</v>
      </c>
      <c r="C141" s="52">
        <v>166</v>
      </c>
      <c r="D141" s="42">
        <f t="shared" si="33"/>
        <v>-44</v>
      </c>
      <c r="E141" s="55">
        <v>347</v>
      </c>
      <c r="F141" s="52">
        <v>235</v>
      </c>
      <c r="G141" s="42">
        <f t="shared" si="34"/>
        <v>112</v>
      </c>
      <c r="H141" s="83">
        <v>60368</v>
      </c>
      <c r="I141" s="82">
        <v>84458</v>
      </c>
      <c r="J141" s="81">
        <v>90536</v>
      </c>
      <c r="K141" s="73">
        <f t="shared" si="32"/>
        <v>174994</v>
      </c>
    </row>
    <row r="142" spans="1:11" ht="20.25" customHeight="1">
      <c r="A142" s="50" t="s">
        <v>209</v>
      </c>
      <c r="B142" s="56">
        <v>145</v>
      </c>
      <c r="C142" s="48">
        <v>186</v>
      </c>
      <c r="D142" s="41">
        <f t="shared" si="33"/>
        <v>-41</v>
      </c>
      <c r="E142" s="53">
        <v>215</v>
      </c>
      <c r="F142" s="48">
        <v>241</v>
      </c>
      <c r="G142" s="41">
        <f t="shared" si="34"/>
        <v>-26</v>
      </c>
      <c r="H142" s="74">
        <v>60306</v>
      </c>
      <c r="I142" s="71">
        <v>84446</v>
      </c>
      <c r="J142" s="72">
        <v>90480</v>
      </c>
      <c r="K142" s="73">
        <f t="shared" si="32"/>
        <v>174926</v>
      </c>
    </row>
    <row r="143" spans="1:11" ht="20.25" customHeight="1">
      <c r="A143" s="53" t="s">
        <v>224</v>
      </c>
      <c r="B143" s="56">
        <v>114</v>
      </c>
      <c r="C143" s="48">
        <v>164</v>
      </c>
      <c r="D143" s="41">
        <f t="shared" si="33"/>
        <v>-50</v>
      </c>
      <c r="E143" s="53">
        <v>238</v>
      </c>
      <c r="F143" s="48">
        <v>210</v>
      </c>
      <c r="G143" s="41">
        <f t="shared" si="34"/>
        <v>28</v>
      </c>
      <c r="H143" s="74">
        <v>60336</v>
      </c>
      <c r="I143" s="71">
        <v>84475</v>
      </c>
      <c r="J143" s="72">
        <v>90518</v>
      </c>
      <c r="K143" s="73">
        <f t="shared" ref="K143:K148" si="35">SUM(I143:J143)</f>
        <v>174993</v>
      </c>
    </row>
    <row r="144" spans="1:11" ht="20.25" customHeight="1">
      <c r="A144" s="53" t="s">
        <v>225</v>
      </c>
      <c r="B144" s="56">
        <v>136</v>
      </c>
      <c r="C144" s="48">
        <v>176</v>
      </c>
      <c r="D144" s="40">
        <f t="shared" si="33"/>
        <v>-40</v>
      </c>
      <c r="E144" s="53">
        <v>308</v>
      </c>
      <c r="F144" s="48">
        <v>244</v>
      </c>
      <c r="G144" s="41">
        <f t="shared" si="34"/>
        <v>64</v>
      </c>
      <c r="H144" s="74">
        <v>60324</v>
      </c>
      <c r="I144" s="71">
        <v>84475</v>
      </c>
      <c r="J144" s="72">
        <v>90540</v>
      </c>
      <c r="K144" s="75">
        <f t="shared" si="35"/>
        <v>175015</v>
      </c>
    </row>
    <row r="145" spans="1:11" ht="20.25" customHeight="1">
      <c r="A145" s="53" t="s">
        <v>226</v>
      </c>
      <c r="B145" s="56">
        <v>168</v>
      </c>
      <c r="C145" s="48">
        <v>188</v>
      </c>
      <c r="D145" s="40">
        <f t="shared" si="33"/>
        <v>-20</v>
      </c>
      <c r="E145" s="53">
        <v>439</v>
      </c>
      <c r="F145" s="48">
        <v>268</v>
      </c>
      <c r="G145" s="41">
        <f t="shared" si="34"/>
        <v>171</v>
      </c>
      <c r="H145" s="74">
        <v>60270</v>
      </c>
      <c r="I145" s="71">
        <v>84432</v>
      </c>
      <c r="J145" s="72">
        <v>90559</v>
      </c>
      <c r="K145" s="75">
        <f t="shared" si="35"/>
        <v>174991</v>
      </c>
    </row>
    <row r="146" spans="1:11" ht="20.25" customHeight="1">
      <c r="A146" s="53" t="s">
        <v>223</v>
      </c>
      <c r="B146" s="56">
        <v>110</v>
      </c>
      <c r="C146" s="48">
        <v>135</v>
      </c>
      <c r="D146" s="41">
        <f t="shared" ref="D146:D151" si="36">B146-C146</f>
        <v>-25</v>
      </c>
      <c r="E146" s="53">
        <v>322</v>
      </c>
      <c r="F146" s="48">
        <v>292</v>
      </c>
      <c r="G146" s="41">
        <f t="shared" ref="G146:G151" si="37">E146-F146</f>
        <v>30</v>
      </c>
      <c r="H146" s="74">
        <v>60143</v>
      </c>
      <c r="I146" s="71">
        <v>84334</v>
      </c>
      <c r="J146" s="72">
        <v>90506</v>
      </c>
      <c r="K146" s="75">
        <f t="shared" si="35"/>
        <v>174840</v>
      </c>
    </row>
    <row r="147" spans="1:11" ht="20.25" customHeight="1">
      <c r="A147" s="53" t="s">
        <v>214</v>
      </c>
      <c r="B147" s="56">
        <v>137</v>
      </c>
      <c r="C147" s="48">
        <v>166</v>
      </c>
      <c r="D147" s="40">
        <f t="shared" si="36"/>
        <v>-29</v>
      </c>
      <c r="E147" s="53">
        <v>389</v>
      </c>
      <c r="F147" s="48">
        <v>306</v>
      </c>
      <c r="G147" s="41">
        <f t="shared" si="37"/>
        <v>83</v>
      </c>
      <c r="H147" s="74">
        <v>60081</v>
      </c>
      <c r="I147" s="71">
        <v>84317</v>
      </c>
      <c r="J147" s="72">
        <v>90518</v>
      </c>
      <c r="K147" s="75">
        <f t="shared" si="35"/>
        <v>174835</v>
      </c>
    </row>
    <row r="148" spans="1:11" ht="20.25" customHeight="1">
      <c r="A148" s="53" t="s">
        <v>215</v>
      </c>
      <c r="B148" s="56">
        <v>129</v>
      </c>
      <c r="C148" s="48">
        <v>152</v>
      </c>
      <c r="D148" s="40">
        <f t="shared" si="36"/>
        <v>-23</v>
      </c>
      <c r="E148" s="53">
        <v>298</v>
      </c>
      <c r="F148" s="48">
        <v>457</v>
      </c>
      <c r="G148" s="41">
        <f t="shared" si="37"/>
        <v>-159</v>
      </c>
      <c r="H148" s="74">
        <v>60001</v>
      </c>
      <c r="I148" s="71">
        <v>84274</v>
      </c>
      <c r="J148" s="72">
        <v>90507</v>
      </c>
      <c r="K148" s="75">
        <f t="shared" si="35"/>
        <v>174781</v>
      </c>
    </row>
    <row r="149" spans="1:11" ht="20.25" customHeight="1">
      <c r="A149" s="53" t="s">
        <v>140</v>
      </c>
      <c r="B149" s="56">
        <v>117</v>
      </c>
      <c r="C149" s="48">
        <v>135</v>
      </c>
      <c r="D149" s="41">
        <f t="shared" si="36"/>
        <v>-18</v>
      </c>
      <c r="E149" s="53">
        <v>284</v>
      </c>
      <c r="F149" s="48">
        <v>251</v>
      </c>
      <c r="G149" s="41">
        <f t="shared" si="37"/>
        <v>33</v>
      </c>
      <c r="H149" s="74">
        <v>60124</v>
      </c>
      <c r="I149" s="71">
        <v>84380</v>
      </c>
      <c r="J149" s="72">
        <v>90583</v>
      </c>
      <c r="K149" s="75">
        <f t="shared" ref="K149:K154" si="38">SUM(I149:J149)</f>
        <v>174963</v>
      </c>
    </row>
    <row r="150" spans="1:11" ht="20.25" customHeight="1">
      <c r="A150" s="53" t="s">
        <v>138</v>
      </c>
      <c r="B150" s="56">
        <v>121</v>
      </c>
      <c r="C150" s="48">
        <v>186</v>
      </c>
      <c r="D150" s="41">
        <f t="shared" si="36"/>
        <v>-65</v>
      </c>
      <c r="E150" s="53">
        <v>361</v>
      </c>
      <c r="F150" s="48">
        <v>273</v>
      </c>
      <c r="G150" s="41">
        <f t="shared" si="37"/>
        <v>88</v>
      </c>
      <c r="H150" s="74">
        <v>60080</v>
      </c>
      <c r="I150" s="71">
        <v>84365</v>
      </c>
      <c r="J150" s="72">
        <v>90583</v>
      </c>
      <c r="K150" s="75">
        <f t="shared" si="38"/>
        <v>174948</v>
      </c>
    </row>
    <row r="151" spans="1:11" ht="20.25" customHeight="1">
      <c r="A151" s="53" t="s">
        <v>139</v>
      </c>
      <c r="B151" s="56">
        <v>132</v>
      </c>
      <c r="C151" s="48">
        <v>152</v>
      </c>
      <c r="D151" s="41">
        <f t="shared" si="36"/>
        <v>-20</v>
      </c>
      <c r="E151" s="53">
        <v>778</v>
      </c>
      <c r="F151" s="48">
        <v>793</v>
      </c>
      <c r="G151" s="41">
        <f t="shared" si="37"/>
        <v>-15</v>
      </c>
      <c r="H151" s="74">
        <v>60032</v>
      </c>
      <c r="I151" s="71">
        <v>84334</v>
      </c>
      <c r="J151" s="72">
        <v>90591</v>
      </c>
      <c r="K151" s="75">
        <f t="shared" si="38"/>
        <v>174925</v>
      </c>
    </row>
    <row r="152" spans="1:11" ht="20.25" customHeight="1">
      <c r="A152" s="53" t="s">
        <v>136</v>
      </c>
      <c r="B152" s="69">
        <v>104</v>
      </c>
      <c r="C152" s="48">
        <v>150</v>
      </c>
      <c r="D152" s="41">
        <f t="shared" ref="D152:D157" si="39">B152-C152</f>
        <v>-46</v>
      </c>
      <c r="E152" s="53">
        <v>943</v>
      </c>
      <c r="F152" s="48">
        <v>1203</v>
      </c>
      <c r="G152" s="41">
        <f t="shared" ref="G152:G157" si="40">E152-F152</f>
        <v>-260</v>
      </c>
      <c r="H152" s="74">
        <v>59857</v>
      </c>
      <c r="I152" s="71">
        <v>84347</v>
      </c>
      <c r="J152" s="72">
        <v>90613</v>
      </c>
      <c r="K152" s="75">
        <f t="shared" si="38"/>
        <v>174960</v>
      </c>
    </row>
    <row r="153" spans="1:11" ht="20.25" customHeight="1">
      <c r="A153" s="53" t="s">
        <v>208</v>
      </c>
      <c r="B153" s="69">
        <v>131</v>
      </c>
      <c r="C153" s="48">
        <v>168</v>
      </c>
      <c r="D153" s="40">
        <f t="shared" si="39"/>
        <v>-37</v>
      </c>
      <c r="E153" s="53">
        <v>258</v>
      </c>
      <c r="F153" s="48">
        <v>308</v>
      </c>
      <c r="G153" s="40">
        <f t="shared" si="40"/>
        <v>-50</v>
      </c>
      <c r="H153" s="74">
        <v>59808</v>
      </c>
      <c r="I153" s="71">
        <v>84481</v>
      </c>
      <c r="J153" s="72">
        <v>90785</v>
      </c>
      <c r="K153" s="73">
        <f t="shared" si="38"/>
        <v>175266</v>
      </c>
    </row>
    <row r="154" spans="1:11" ht="20.25" customHeight="1">
      <c r="A154" s="50" t="s">
        <v>209</v>
      </c>
      <c r="B154" s="69">
        <v>131</v>
      </c>
      <c r="C154" s="48">
        <v>214</v>
      </c>
      <c r="D154" s="41">
        <f t="shared" si="39"/>
        <v>-83</v>
      </c>
      <c r="E154" s="53">
        <v>213</v>
      </c>
      <c r="F154" s="48">
        <v>243</v>
      </c>
      <c r="G154" s="41">
        <f t="shared" si="40"/>
        <v>-30</v>
      </c>
      <c r="H154" s="74">
        <v>59867</v>
      </c>
      <c r="I154" s="71">
        <v>84519</v>
      </c>
      <c r="J154" s="72">
        <v>90834</v>
      </c>
      <c r="K154" s="73">
        <f t="shared" si="38"/>
        <v>175353</v>
      </c>
    </row>
    <row r="155" spans="1:11" ht="20.25" customHeight="1">
      <c r="A155" s="53" t="s">
        <v>204</v>
      </c>
      <c r="B155" s="69">
        <v>104</v>
      </c>
      <c r="C155" s="48">
        <v>138</v>
      </c>
      <c r="D155" s="41">
        <f t="shared" si="39"/>
        <v>-34</v>
      </c>
      <c r="E155" s="53">
        <v>282</v>
      </c>
      <c r="F155" s="48">
        <v>206</v>
      </c>
      <c r="G155" s="41">
        <f t="shared" si="40"/>
        <v>76</v>
      </c>
      <c r="H155" s="74">
        <v>59895</v>
      </c>
      <c r="I155" s="71">
        <v>84595</v>
      </c>
      <c r="J155" s="72">
        <v>90871</v>
      </c>
      <c r="K155" s="75">
        <f t="shared" ref="K155:K160" si="41">SUM(I155:J155)</f>
        <v>175466</v>
      </c>
    </row>
    <row r="156" spans="1:11" ht="20.25" customHeight="1">
      <c r="A156" s="53" t="s">
        <v>202</v>
      </c>
      <c r="B156" s="69">
        <v>127</v>
      </c>
      <c r="C156" s="48">
        <v>142</v>
      </c>
      <c r="D156" s="40">
        <f t="shared" si="39"/>
        <v>-15</v>
      </c>
      <c r="E156" s="53">
        <v>241</v>
      </c>
      <c r="F156" s="48">
        <v>269</v>
      </c>
      <c r="G156" s="40">
        <f t="shared" si="40"/>
        <v>-28</v>
      </c>
      <c r="H156" s="74">
        <v>59850</v>
      </c>
      <c r="I156" s="71">
        <v>84592</v>
      </c>
      <c r="J156" s="72">
        <v>90832</v>
      </c>
      <c r="K156" s="73">
        <f t="shared" si="41"/>
        <v>175424</v>
      </c>
    </row>
    <row r="157" spans="1:11" ht="20.25" customHeight="1">
      <c r="A157" s="53" t="s">
        <v>203</v>
      </c>
      <c r="B157" s="69">
        <v>129</v>
      </c>
      <c r="C157" s="48">
        <v>172</v>
      </c>
      <c r="D157" s="41">
        <f t="shared" si="39"/>
        <v>-43</v>
      </c>
      <c r="E157" s="53">
        <v>322</v>
      </c>
      <c r="F157" s="48">
        <v>312</v>
      </c>
      <c r="G157" s="41">
        <f t="shared" si="40"/>
        <v>10</v>
      </c>
      <c r="H157" s="74">
        <v>59828</v>
      </c>
      <c r="I157" s="71">
        <v>84628</v>
      </c>
      <c r="J157" s="72">
        <v>90839</v>
      </c>
      <c r="K157" s="73">
        <f t="shared" si="41"/>
        <v>175467</v>
      </c>
    </row>
    <row r="158" spans="1:11" ht="20.25" customHeight="1">
      <c r="A158" s="50" t="s">
        <v>200</v>
      </c>
      <c r="B158" s="51">
        <v>125</v>
      </c>
      <c r="C158" s="48">
        <v>108</v>
      </c>
      <c r="D158" s="41">
        <f t="shared" ref="D158:D164" si="42">B158-C158</f>
        <v>17</v>
      </c>
      <c r="E158" s="53">
        <v>244</v>
      </c>
      <c r="F158" s="48">
        <v>262</v>
      </c>
      <c r="G158" s="41">
        <f t="shared" ref="G158:G165" si="43">E158-F158</f>
        <v>-18</v>
      </c>
      <c r="H158" s="74">
        <v>51142</v>
      </c>
      <c r="I158" s="71">
        <v>70752</v>
      </c>
      <c r="J158" s="72">
        <v>76410</v>
      </c>
      <c r="K158" s="75">
        <f t="shared" si="41"/>
        <v>147162</v>
      </c>
    </row>
    <row r="159" spans="1:11" ht="20.25" customHeight="1">
      <c r="A159" s="50" t="s">
        <v>201</v>
      </c>
      <c r="B159" s="51">
        <v>117</v>
      </c>
      <c r="C159" s="48">
        <v>149</v>
      </c>
      <c r="D159" s="41">
        <f t="shared" si="42"/>
        <v>-32</v>
      </c>
      <c r="E159" s="53">
        <v>312</v>
      </c>
      <c r="F159" s="48">
        <v>275</v>
      </c>
      <c r="G159" s="41">
        <f t="shared" si="43"/>
        <v>37</v>
      </c>
      <c r="H159" s="74">
        <v>51153</v>
      </c>
      <c r="I159" s="71">
        <v>70732</v>
      </c>
      <c r="J159" s="72">
        <v>76431</v>
      </c>
      <c r="K159" s="75">
        <f t="shared" si="41"/>
        <v>147163</v>
      </c>
    </row>
    <row r="160" spans="1:11" ht="20.25" customHeight="1">
      <c r="A160" s="50" t="s">
        <v>142</v>
      </c>
      <c r="B160" s="51">
        <v>114</v>
      </c>
      <c r="C160" s="48">
        <v>121</v>
      </c>
      <c r="D160" s="41">
        <f t="shared" si="42"/>
        <v>-7</v>
      </c>
      <c r="E160" s="53">
        <v>251</v>
      </c>
      <c r="F160" s="48">
        <v>218</v>
      </c>
      <c r="G160" s="41">
        <f t="shared" si="43"/>
        <v>33</v>
      </c>
      <c r="H160" s="74">
        <v>51121</v>
      </c>
      <c r="I160" s="71">
        <v>70771</v>
      </c>
      <c r="J160" s="72">
        <v>76387</v>
      </c>
      <c r="K160" s="75">
        <f t="shared" si="41"/>
        <v>147158</v>
      </c>
    </row>
    <row r="161" spans="1:11" ht="20.25" customHeight="1">
      <c r="A161" s="50" t="s">
        <v>197</v>
      </c>
      <c r="B161" s="51">
        <v>99</v>
      </c>
      <c r="C161" s="48">
        <v>131</v>
      </c>
      <c r="D161" s="41">
        <f t="shared" si="42"/>
        <v>-32</v>
      </c>
      <c r="E161" s="53">
        <v>245</v>
      </c>
      <c r="F161" s="48">
        <v>229</v>
      </c>
      <c r="G161" s="41">
        <f t="shared" si="43"/>
        <v>16</v>
      </c>
      <c r="H161" s="74">
        <v>51110</v>
      </c>
      <c r="I161" s="71">
        <v>70766</v>
      </c>
      <c r="J161" s="72">
        <v>76366</v>
      </c>
      <c r="K161" s="75">
        <f t="shared" ref="K161:K166" si="44">SUM(I161:J161)</f>
        <v>147132</v>
      </c>
    </row>
    <row r="162" spans="1:11" ht="20.25" customHeight="1">
      <c r="A162" s="50" t="s">
        <v>138</v>
      </c>
      <c r="B162" s="51">
        <v>119</v>
      </c>
      <c r="C162" s="48">
        <v>133</v>
      </c>
      <c r="D162" s="41">
        <f t="shared" si="42"/>
        <v>-14</v>
      </c>
      <c r="E162" s="53">
        <v>271</v>
      </c>
      <c r="F162" s="48">
        <v>286</v>
      </c>
      <c r="G162" s="41">
        <f t="shared" si="43"/>
        <v>-15</v>
      </c>
      <c r="H162" s="74">
        <v>51079</v>
      </c>
      <c r="I162" s="71">
        <v>70800</v>
      </c>
      <c r="J162" s="72">
        <v>76347</v>
      </c>
      <c r="K162" s="75">
        <f t="shared" si="44"/>
        <v>147147</v>
      </c>
    </row>
    <row r="163" spans="1:11" ht="20.25" customHeight="1">
      <c r="A163" s="50" t="s">
        <v>139</v>
      </c>
      <c r="B163" s="51">
        <v>110</v>
      </c>
      <c r="C163" s="48">
        <v>126</v>
      </c>
      <c r="D163" s="41">
        <f t="shared" si="42"/>
        <v>-16</v>
      </c>
      <c r="E163" s="53">
        <v>823</v>
      </c>
      <c r="F163" s="48">
        <v>755</v>
      </c>
      <c r="G163" s="41">
        <f t="shared" si="43"/>
        <v>68</v>
      </c>
      <c r="H163" s="74">
        <v>51051</v>
      </c>
      <c r="I163" s="71">
        <v>70802</v>
      </c>
      <c r="J163" s="72">
        <v>76374</v>
      </c>
      <c r="K163" s="75">
        <f t="shared" si="44"/>
        <v>147176</v>
      </c>
    </row>
    <row r="164" spans="1:11" ht="20.25" customHeight="1">
      <c r="A164" s="50" t="s">
        <v>196</v>
      </c>
      <c r="B164" s="51">
        <v>116</v>
      </c>
      <c r="C164" s="48">
        <v>170</v>
      </c>
      <c r="D164" s="41">
        <f t="shared" si="42"/>
        <v>-54</v>
      </c>
      <c r="E164" s="53">
        <v>883</v>
      </c>
      <c r="F164" s="48">
        <v>1069</v>
      </c>
      <c r="G164" s="41">
        <f t="shared" si="43"/>
        <v>-186</v>
      </c>
      <c r="H164" s="74">
        <v>50910</v>
      </c>
      <c r="I164" s="71">
        <v>70778</v>
      </c>
      <c r="J164" s="72">
        <v>76346</v>
      </c>
      <c r="K164" s="75">
        <f t="shared" si="44"/>
        <v>147124</v>
      </c>
    </row>
    <row r="165" spans="1:11" ht="20.25" customHeight="1">
      <c r="A165" s="53" t="s">
        <v>194</v>
      </c>
      <c r="B165" s="56">
        <v>87</v>
      </c>
      <c r="C165" s="57">
        <v>124</v>
      </c>
      <c r="D165" s="40">
        <f t="shared" ref="D165:D202" si="45">B165-C165</f>
        <v>-37</v>
      </c>
      <c r="E165" s="53">
        <v>275</v>
      </c>
      <c r="F165" s="48">
        <v>207</v>
      </c>
      <c r="G165" s="40">
        <f t="shared" si="43"/>
        <v>68</v>
      </c>
      <c r="H165" s="74">
        <v>50886</v>
      </c>
      <c r="I165" s="71">
        <v>70895</v>
      </c>
      <c r="J165" s="72">
        <v>76469</v>
      </c>
      <c r="K165" s="75">
        <f t="shared" si="44"/>
        <v>147364</v>
      </c>
    </row>
    <row r="166" spans="1:11" ht="20.25" customHeight="1">
      <c r="A166" s="53" t="s">
        <v>195</v>
      </c>
      <c r="B166" s="56">
        <v>118</v>
      </c>
      <c r="C166" s="57">
        <v>173</v>
      </c>
      <c r="D166" s="40">
        <f t="shared" si="45"/>
        <v>-55</v>
      </c>
      <c r="E166" s="53">
        <v>224</v>
      </c>
      <c r="F166" s="48">
        <v>215</v>
      </c>
      <c r="G166" s="40">
        <f t="shared" ref="G166:G202" si="46">E166-F166</f>
        <v>9</v>
      </c>
      <c r="H166" s="74">
        <v>50869</v>
      </c>
      <c r="I166" s="71">
        <v>70853</v>
      </c>
      <c r="J166" s="72">
        <v>76480</v>
      </c>
      <c r="K166" s="73">
        <f t="shared" si="44"/>
        <v>147333</v>
      </c>
    </row>
    <row r="167" spans="1:11" ht="20.25" customHeight="1">
      <c r="A167" s="53" t="s">
        <v>187</v>
      </c>
      <c r="B167" s="56">
        <v>109</v>
      </c>
      <c r="C167" s="57">
        <v>140</v>
      </c>
      <c r="D167" s="40">
        <f t="shared" si="45"/>
        <v>-31</v>
      </c>
      <c r="E167" s="53">
        <v>256</v>
      </c>
      <c r="F167" s="48">
        <v>220</v>
      </c>
      <c r="G167" s="40">
        <f t="shared" si="46"/>
        <v>36</v>
      </c>
      <c r="H167" s="74">
        <v>50855</v>
      </c>
      <c r="I167" s="71">
        <v>70881</v>
      </c>
      <c r="J167" s="72">
        <v>76498</v>
      </c>
      <c r="K167" s="73">
        <f t="shared" ref="K167:K202" si="47">SUM(I167:J167)</f>
        <v>147379</v>
      </c>
    </row>
    <row r="168" spans="1:11" ht="20.25" customHeight="1">
      <c r="A168" s="53" t="s">
        <v>188</v>
      </c>
      <c r="B168" s="56">
        <v>105</v>
      </c>
      <c r="C168" s="57">
        <v>145</v>
      </c>
      <c r="D168" s="40">
        <f t="shared" si="45"/>
        <v>-40</v>
      </c>
      <c r="E168" s="53">
        <v>255</v>
      </c>
      <c r="F168" s="48">
        <v>234</v>
      </c>
      <c r="G168" s="40">
        <f t="shared" si="46"/>
        <v>21</v>
      </c>
      <c r="H168" s="74">
        <v>50819</v>
      </c>
      <c r="I168" s="71">
        <v>70873</v>
      </c>
      <c r="J168" s="72">
        <v>76501</v>
      </c>
      <c r="K168" s="73">
        <f t="shared" si="47"/>
        <v>147374</v>
      </c>
    </row>
    <row r="169" spans="1:11" ht="20.25" customHeight="1">
      <c r="A169" s="53" t="s">
        <v>167</v>
      </c>
      <c r="B169" s="56">
        <v>99</v>
      </c>
      <c r="C169" s="57">
        <v>123</v>
      </c>
      <c r="D169" s="40">
        <f t="shared" si="45"/>
        <v>-24</v>
      </c>
      <c r="E169" s="53">
        <v>309</v>
      </c>
      <c r="F169" s="48">
        <v>305</v>
      </c>
      <c r="G169" s="40">
        <f t="shared" si="46"/>
        <v>4</v>
      </c>
      <c r="H169" s="74">
        <v>50763</v>
      </c>
      <c r="I169" s="71">
        <v>70879</v>
      </c>
      <c r="J169" s="72">
        <v>76514</v>
      </c>
      <c r="K169" s="73">
        <f t="shared" si="47"/>
        <v>147393</v>
      </c>
    </row>
    <row r="170" spans="1:11" ht="20.25" customHeight="1">
      <c r="A170" s="53" t="s">
        <v>186</v>
      </c>
      <c r="B170" s="56">
        <v>129</v>
      </c>
      <c r="C170" s="57">
        <v>124</v>
      </c>
      <c r="D170" s="40">
        <f t="shared" si="45"/>
        <v>5</v>
      </c>
      <c r="E170" s="53">
        <v>269</v>
      </c>
      <c r="F170" s="48">
        <v>251</v>
      </c>
      <c r="G170" s="40">
        <f t="shared" si="46"/>
        <v>18</v>
      </c>
      <c r="H170" s="74">
        <v>50723</v>
      </c>
      <c r="I170" s="71">
        <v>70894</v>
      </c>
      <c r="J170" s="72">
        <v>76519</v>
      </c>
      <c r="K170" s="73">
        <f t="shared" si="47"/>
        <v>147413</v>
      </c>
    </row>
    <row r="171" spans="1:11" ht="20.25" customHeight="1">
      <c r="A171" s="50" t="s">
        <v>141</v>
      </c>
      <c r="B171" s="56">
        <v>132</v>
      </c>
      <c r="C171" s="57">
        <v>121</v>
      </c>
      <c r="D171" s="40">
        <f t="shared" si="45"/>
        <v>11</v>
      </c>
      <c r="E171" s="53">
        <v>284</v>
      </c>
      <c r="F171" s="48">
        <v>275</v>
      </c>
      <c r="G171" s="40">
        <f t="shared" si="46"/>
        <v>9</v>
      </c>
      <c r="H171" s="74">
        <v>50694</v>
      </c>
      <c r="I171" s="71">
        <v>70869</v>
      </c>
      <c r="J171" s="72">
        <v>76521</v>
      </c>
      <c r="K171" s="73">
        <f t="shared" si="47"/>
        <v>147390</v>
      </c>
    </row>
    <row r="172" spans="1:11" ht="20.25" customHeight="1">
      <c r="A172" s="50" t="s">
        <v>184</v>
      </c>
      <c r="B172" s="56">
        <v>121</v>
      </c>
      <c r="C172" s="57">
        <v>123</v>
      </c>
      <c r="D172" s="40">
        <f t="shared" si="45"/>
        <v>-2</v>
      </c>
      <c r="E172" s="53">
        <v>306</v>
      </c>
      <c r="F172" s="48">
        <v>285</v>
      </c>
      <c r="G172" s="40">
        <f t="shared" si="46"/>
        <v>21</v>
      </c>
      <c r="H172" s="74">
        <v>50668</v>
      </c>
      <c r="I172" s="71">
        <v>70871</v>
      </c>
      <c r="J172" s="72">
        <v>76499</v>
      </c>
      <c r="K172" s="73">
        <f t="shared" si="47"/>
        <v>147370</v>
      </c>
    </row>
    <row r="173" spans="1:11" ht="20.25" customHeight="1">
      <c r="A173" s="53" t="s">
        <v>183</v>
      </c>
      <c r="B173" s="56">
        <v>111</v>
      </c>
      <c r="C173" s="57">
        <v>109</v>
      </c>
      <c r="D173" s="40">
        <f t="shared" si="45"/>
        <v>2</v>
      </c>
      <c r="E173" s="53">
        <v>262</v>
      </c>
      <c r="F173" s="48">
        <v>292</v>
      </c>
      <c r="G173" s="40">
        <f t="shared" si="46"/>
        <v>-30</v>
      </c>
      <c r="H173" s="74">
        <v>50650</v>
      </c>
      <c r="I173" s="71">
        <v>70865</v>
      </c>
      <c r="J173" s="72">
        <v>76486</v>
      </c>
      <c r="K173" s="73">
        <f t="shared" si="47"/>
        <v>147351</v>
      </c>
    </row>
    <row r="174" spans="1:11" ht="20.25" customHeight="1">
      <c r="A174" s="50" t="s">
        <v>138</v>
      </c>
      <c r="B174" s="56">
        <v>93</v>
      </c>
      <c r="C174" s="57">
        <v>117</v>
      </c>
      <c r="D174" s="40">
        <f t="shared" si="45"/>
        <v>-24</v>
      </c>
      <c r="E174" s="53">
        <v>307</v>
      </c>
      <c r="F174" s="48">
        <v>269</v>
      </c>
      <c r="G174" s="40">
        <f t="shared" si="46"/>
        <v>38</v>
      </c>
      <c r="H174" s="74">
        <v>50613</v>
      </c>
      <c r="I174" s="71">
        <v>70856</v>
      </c>
      <c r="J174" s="72">
        <v>76523</v>
      </c>
      <c r="K174" s="73">
        <f t="shared" si="47"/>
        <v>147379</v>
      </c>
    </row>
    <row r="175" spans="1:11" ht="20.25" customHeight="1">
      <c r="A175" s="50" t="s">
        <v>180</v>
      </c>
      <c r="B175" s="56">
        <v>105</v>
      </c>
      <c r="C175" s="57">
        <v>135</v>
      </c>
      <c r="D175" s="40">
        <f t="shared" si="45"/>
        <v>-30</v>
      </c>
      <c r="E175" s="53">
        <v>727</v>
      </c>
      <c r="F175" s="48">
        <v>716</v>
      </c>
      <c r="G175" s="40">
        <f t="shared" si="46"/>
        <v>11</v>
      </c>
      <c r="H175" s="74">
        <v>50562</v>
      </c>
      <c r="I175" s="71">
        <v>70837</v>
      </c>
      <c r="J175" s="72">
        <v>76528</v>
      </c>
      <c r="K175" s="73">
        <f t="shared" si="47"/>
        <v>147365</v>
      </c>
    </row>
    <row r="176" spans="1:11" ht="20.25" customHeight="1">
      <c r="A176" s="53" t="s">
        <v>196</v>
      </c>
      <c r="B176" s="56">
        <v>104</v>
      </c>
      <c r="C176" s="57">
        <v>142</v>
      </c>
      <c r="D176" s="40">
        <f t="shared" si="45"/>
        <v>-38</v>
      </c>
      <c r="E176" s="60">
        <v>1033</v>
      </c>
      <c r="F176" s="48">
        <v>1158</v>
      </c>
      <c r="G176" s="40">
        <f t="shared" si="46"/>
        <v>-125</v>
      </c>
      <c r="H176" s="74">
        <v>50414</v>
      </c>
      <c r="I176" s="71">
        <v>70841</v>
      </c>
      <c r="J176" s="72">
        <v>76543</v>
      </c>
      <c r="K176" s="84">
        <f t="shared" si="47"/>
        <v>147384</v>
      </c>
    </row>
    <row r="177" spans="1:11" ht="20.25" customHeight="1">
      <c r="A177" s="59" t="s">
        <v>129</v>
      </c>
      <c r="B177" s="56">
        <v>109</v>
      </c>
      <c r="C177" s="57">
        <v>127</v>
      </c>
      <c r="D177" s="40">
        <f t="shared" si="45"/>
        <v>-18</v>
      </c>
      <c r="E177" s="53">
        <v>262</v>
      </c>
      <c r="F177" s="48">
        <v>230</v>
      </c>
      <c r="G177" s="40">
        <f t="shared" si="46"/>
        <v>32</v>
      </c>
      <c r="H177" s="74">
        <v>50398</v>
      </c>
      <c r="I177" s="71">
        <v>70881</v>
      </c>
      <c r="J177" s="72">
        <v>76666</v>
      </c>
      <c r="K177" s="73">
        <f t="shared" si="47"/>
        <v>147547</v>
      </c>
    </row>
    <row r="178" spans="1:11" ht="20.25" customHeight="1">
      <c r="A178" s="50" t="s">
        <v>179</v>
      </c>
      <c r="B178" s="56">
        <v>102</v>
      </c>
      <c r="C178" s="57">
        <v>159</v>
      </c>
      <c r="D178" s="40">
        <f t="shared" si="45"/>
        <v>-57</v>
      </c>
      <c r="E178" s="53">
        <v>256</v>
      </c>
      <c r="F178" s="48">
        <v>182</v>
      </c>
      <c r="G178" s="40">
        <f t="shared" si="46"/>
        <v>74</v>
      </c>
      <c r="H178" s="74">
        <v>50374</v>
      </c>
      <c r="I178" s="71">
        <v>70876</v>
      </c>
      <c r="J178" s="72">
        <v>76657</v>
      </c>
      <c r="K178" s="73">
        <f t="shared" si="47"/>
        <v>147533</v>
      </c>
    </row>
    <row r="179" spans="1:11" ht="20.25" customHeight="1">
      <c r="A179" s="50" t="s">
        <v>171</v>
      </c>
      <c r="B179" s="56">
        <v>95</v>
      </c>
      <c r="C179" s="57">
        <v>115</v>
      </c>
      <c r="D179" s="40">
        <f t="shared" si="45"/>
        <v>-20</v>
      </c>
      <c r="E179" s="53">
        <v>249</v>
      </c>
      <c r="F179" s="48">
        <v>234</v>
      </c>
      <c r="G179" s="40">
        <f t="shared" si="46"/>
        <v>15</v>
      </c>
      <c r="H179" s="74">
        <v>50333</v>
      </c>
      <c r="I179" s="71">
        <v>70873</v>
      </c>
      <c r="J179" s="72">
        <v>76643</v>
      </c>
      <c r="K179" s="73">
        <f t="shared" si="47"/>
        <v>147516</v>
      </c>
    </row>
    <row r="180" spans="1:11" ht="20.25" customHeight="1">
      <c r="A180" s="53" t="s">
        <v>166</v>
      </c>
      <c r="B180" s="56">
        <v>115</v>
      </c>
      <c r="C180" s="57">
        <v>143</v>
      </c>
      <c r="D180" s="39">
        <f t="shared" si="45"/>
        <v>-28</v>
      </c>
      <c r="E180" s="53">
        <v>217</v>
      </c>
      <c r="F180" s="48">
        <v>225</v>
      </c>
      <c r="G180" s="40">
        <f t="shared" si="46"/>
        <v>-8</v>
      </c>
      <c r="H180" s="74">
        <v>50297</v>
      </c>
      <c r="I180" s="71">
        <v>70874</v>
      </c>
      <c r="J180" s="72">
        <v>76647</v>
      </c>
      <c r="K180" s="84">
        <f t="shared" si="47"/>
        <v>147521</v>
      </c>
    </row>
    <row r="181" spans="1:11" ht="20.25" customHeight="1">
      <c r="A181" s="53" t="s">
        <v>167</v>
      </c>
      <c r="B181" s="56">
        <v>113</v>
      </c>
      <c r="C181" s="57">
        <v>153</v>
      </c>
      <c r="D181" s="40">
        <f t="shared" si="45"/>
        <v>-40</v>
      </c>
      <c r="E181" s="53">
        <v>335</v>
      </c>
      <c r="F181" s="48">
        <v>230</v>
      </c>
      <c r="G181" s="40">
        <f t="shared" si="46"/>
        <v>105</v>
      </c>
      <c r="H181" s="74">
        <v>50305</v>
      </c>
      <c r="I181" s="71">
        <v>70884</v>
      </c>
      <c r="J181" s="72">
        <v>76673</v>
      </c>
      <c r="K181" s="73">
        <f t="shared" si="47"/>
        <v>147557</v>
      </c>
    </row>
    <row r="182" spans="1:11" ht="20.25" customHeight="1">
      <c r="A182" s="53" t="s">
        <v>152</v>
      </c>
      <c r="B182" s="56">
        <v>104</v>
      </c>
      <c r="C182" s="57">
        <v>127</v>
      </c>
      <c r="D182" s="39">
        <f t="shared" si="45"/>
        <v>-23</v>
      </c>
      <c r="E182" s="53">
        <v>298</v>
      </c>
      <c r="F182" s="48">
        <v>293</v>
      </c>
      <c r="G182" s="40">
        <f t="shared" si="46"/>
        <v>5</v>
      </c>
      <c r="H182" s="74">
        <v>50252</v>
      </c>
      <c r="I182" s="71">
        <v>70830</v>
      </c>
      <c r="J182" s="72">
        <v>76662</v>
      </c>
      <c r="K182" s="84">
        <f t="shared" si="47"/>
        <v>147492</v>
      </c>
    </row>
    <row r="183" spans="1:11" ht="20.25" customHeight="1">
      <c r="A183" s="53" t="s">
        <v>163</v>
      </c>
      <c r="B183" s="56">
        <v>93</v>
      </c>
      <c r="C183" s="57">
        <v>109</v>
      </c>
      <c r="D183" s="40">
        <f t="shared" si="45"/>
        <v>-16</v>
      </c>
      <c r="E183" s="53">
        <v>370</v>
      </c>
      <c r="F183" s="48">
        <v>259</v>
      </c>
      <c r="G183" s="40">
        <f t="shared" si="46"/>
        <v>111</v>
      </c>
      <c r="H183" s="74">
        <v>50211</v>
      </c>
      <c r="I183" s="71">
        <v>70851</v>
      </c>
      <c r="J183" s="72">
        <v>76659</v>
      </c>
      <c r="K183" s="73">
        <f t="shared" si="47"/>
        <v>147510</v>
      </c>
    </row>
    <row r="184" spans="1:11" ht="20.25" customHeight="1">
      <c r="A184" s="53" t="s">
        <v>142</v>
      </c>
      <c r="B184" s="56">
        <v>113</v>
      </c>
      <c r="C184" s="57">
        <v>117</v>
      </c>
      <c r="D184" s="40">
        <f t="shared" si="45"/>
        <v>-4</v>
      </c>
      <c r="E184" s="53">
        <v>311</v>
      </c>
      <c r="F184" s="48">
        <v>245</v>
      </c>
      <c r="G184" s="40">
        <f t="shared" si="46"/>
        <v>66</v>
      </c>
      <c r="H184" s="74">
        <v>50126</v>
      </c>
      <c r="I184" s="71">
        <v>70787</v>
      </c>
      <c r="J184" s="72">
        <v>76628</v>
      </c>
      <c r="K184" s="73">
        <f t="shared" si="47"/>
        <v>147415</v>
      </c>
    </row>
    <row r="185" spans="1:11" ht="20.25" customHeight="1">
      <c r="A185" s="53" t="s">
        <v>140</v>
      </c>
      <c r="B185" s="56">
        <v>106</v>
      </c>
      <c r="C185" s="57">
        <v>125</v>
      </c>
      <c r="D185" s="40">
        <f t="shared" si="45"/>
        <v>-19</v>
      </c>
      <c r="E185" s="53">
        <v>355</v>
      </c>
      <c r="F185" s="48">
        <v>228</v>
      </c>
      <c r="G185" s="40">
        <f t="shared" si="46"/>
        <v>127</v>
      </c>
      <c r="H185" s="74">
        <v>50036</v>
      </c>
      <c r="I185" s="71">
        <v>70726</v>
      </c>
      <c r="J185" s="72">
        <v>76627</v>
      </c>
      <c r="K185" s="73">
        <f t="shared" si="47"/>
        <v>147353</v>
      </c>
    </row>
    <row r="186" spans="1:11" ht="20.25" customHeight="1">
      <c r="A186" s="53" t="s">
        <v>160</v>
      </c>
      <c r="B186" s="56">
        <v>88</v>
      </c>
      <c r="C186" s="57">
        <v>97</v>
      </c>
      <c r="D186" s="39">
        <f t="shared" si="45"/>
        <v>-9</v>
      </c>
      <c r="E186" s="53">
        <v>260</v>
      </c>
      <c r="F186" s="48">
        <v>227</v>
      </c>
      <c r="G186" s="40">
        <f t="shared" si="46"/>
        <v>33</v>
      </c>
      <c r="H186" s="74">
        <v>49915</v>
      </c>
      <c r="I186" s="71">
        <v>70631</v>
      </c>
      <c r="J186" s="72">
        <v>76614</v>
      </c>
      <c r="K186" s="84">
        <f t="shared" si="47"/>
        <v>147245</v>
      </c>
    </row>
    <row r="187" spans="1:11" ht="20.25" customHeight="1">
      <c r="A187" s="53" t="s">
        <v>139</v>
      </c>
      <c r="B187" s="56">
        <v>130</v>
      </c>
      <c r="C187" s="57">
        <v>119</v>
      </c>
      <c r="D187" s="40">
        <f t="shared" si="45"/>
        <v>11</v>
      </c>
      <c r="E187" s="53">
        <v>712</v>
      </c>
      <c r="F187" s="48">
        <v>778</v>
      </c>
      <c r="G187" s="40">
        <f t="shared" si="46"/>
        <v>-66</v>
      </c>
      <c r="H187" s="74">
        <v>49852</v>
      </c>
      <c r="I187" s="71">
        <v>70601</v>
      </c>
      <c r="J187" s="72">
        <v>76620</v>
      </c>
      <c r="K187" s="73">
        <f t="shared" si="47"/>
        <v>147221</v>
      </c>
    </row>
    <row r="188" spans="1:11" ht="20.25" customHeight="1">
      <c r="A188" s="46" t="s">
        <v>159</v>
      </c>
      <c r="B188" s="56">
        <v>118</v>
      </c>
      <c r="C188" s="57">
        <v>157</v>
      </c>
      <c r="D188" s="40">
        <f t="shared" si="45"/>
        <v>-39</v>
      </c>
      <c r="E188" s="54">
        <v>1036</v>
      </c>
      <c r="F188" s="49">
        <v>1276</v>
      </c>
      <c r="G188" s="40">
        <f t="shared" si="46"/>
        <v>-240</v>
      </c>
      <c r="H188" s="80">
        <v>49727</v>
      </c>
      <c r="I188" s="79">
        <v>70656</v>
      </c>
      <c r="J188" s="85">
        <v>76620</v>
      </c>
      <c r="K188" s="84">
        <f t="shared" si="47"/>
        <v>147276</v>
      </c>
    </row>
    <row r="189" spans="1:11" ht="20.25" customHeight="1">
      <c r="A189" s="46" t="s">
        <v>129</v>
      </c>
      <c r="B189" s="63">
        <v>88</v>
      </c>
      <c r="C189" s="64">
        <v>133</v>
      </c>
      <c r="D189" s="40">
        <f t="shared" si="45"/>
        <v>-45</v>
      </c>
      <c r="E189" s="47">
        <v>276</v>
      </c>
      <c r="F189" s="66">
        <v>317</v>
      </c>
      <c r="G189" s="40">
        <f t="shared" si="46"/>
        <v>-41</v>
      </c>
      <c r="H189" s="80">
        <v>49753</v>
      </c>
      <c r="I189" s="79">
        <v>70776</v>
      </c>
      <c r="J189" s="85">
        <v>76779</v>
      </c>
      <c r="K189" s="73">
        <f t="shared" si="47"/>
        <v>147555</v>
      </c>
    </row>
    <row r="190" spans="1:11" ht="20.25" customHeight="1">
      <c r="A190" s="46" t="s">
        <v>172</v>
      </c>
      <c r="B190" s="63">
        <v>100</v>
      </c>
      <c r="C190" s="64">
        <v>151</v>
      </c>
      <c r="D190" s="40">
        <f t="shared" si="45"/>
        <v>-51</v>
      </c>
      <c r="E190" s="47">
        <v>200</v>
      </c>
      <c r="F190" s="66">
        <v>344</v>
      </c>
      <c r="G190" s="40">
        <f t="shared" si="46"/>
        <v>-144</v>
      </c>
      <c r="H190" s="80">
        <v>49803</v>
      </c>
      <c r="I190" s="79">
        <v>70819</v>
      </c>
      <c r="J190" s="85">
        <v>76822</v>
      </c>
      <c r="K190" s="73">
        <f t="shared" si="47"/>
        <v>147641</v>
      </c>
    </row>
    <row r="191" spans="1:11" ht="20.25" customHeight="1">
      <c r="A191" s="53" t="s">
        <v>157</v>
      </c>
      <c r="B191" s="56">
        <v>90</v>
      </c>
      <c r="C191" s="57">
        <v>149</v>
      </c>
      <c r="D191" s="40">
        <f t="shared" si="45"/>
        <v>-59</v>
      </c>
      <c r="E191" s="53">
        <v>233</v>
      </c>
      <c r="F191" s="48">
        <v>286</v>
      </c>
      <c r="G191" s="40">
        <f t="shared" si="46"/>
        <v>-53</v>
      </c>
      <c r="H191" s="74">
        <v>49913</v>
      </c>
      <c r="I191" s="71">
        <v>70942</v>
      </c>
      <c r="J191" s="72">
        <v>76894</v>
      </c>
      <c r="K191" s="73">
        <f t="shared" si="47"/>
        <v>147836</v>
      </c>
    </row>
    <row r="192" spans="1:11" ht="20.25" customHeight="1">
      <c r="A192" s="46" t="s">
        <v>155</v>
      </c>
      <c r="B192" s="63">
        <v>92</v>
      </c>
      <c r="C192" s="64">
        <v>117</v>
      </c>
      <c r="D192" s="39">
        <f t="shared" si="45"/>
        <v>-25</v>
      </c>
      <c r="E192" s="46">
        <v>234</v>
      </c>
      <c r="F192" s="65">
        <v>246</v>
      </c>
      <c r="G192" s="40">
        <f t="shared" si="46"/>
        <v>-12</v>
      </c>
      <c r="H192" s="80">
        <v>49943</v>
      </c>
      <c r="I192" s="79">
        <v>70994</v>
      </c>
      <c r="J192" s="85">
        <v>76954</v>
      </c>
      <c r="K192" s="84">
        <f t="shared" si="47"/>
        <v>147948</v>
      </c>
    </row>
    <row r="193" spans="1:11" ht="20.25" customHeight="1">
      <c r="A193" s="46" t="s">
        <v>156</v>
      </c>
      <c r="B193" s="63">
        <v>127</v>
      </c>
      <c r="C193" s="64">
        <v>130</v>
      </c>
      <c r="D193" s="40">
        <f t="shared" si="45"/>
        <v>-3</v>
      </c>
      <c r="E193" s="46">
        <v>293</v>
      </c>
      <c r="F193" s="65">
        <v>336</v>
      </c>
      <c r="G193" s="40">
        <f t="shared" si="46"/>
        <v>-43</v>
      </c>
      <c r="H193" s="80">
        <v>49975</v>
      </c>
      <c r="I193" s="79">
        <v>71024</v>
      </c>
      <c r="J193" s="85">
        <v>76961</v>
      </c>
      <c r="K193" s="73">
        <f t="shared" si="47"/>
        <v>147985</v>
      </c>
    </row>
    <row r="194" spans="1:11" ht="20.25" customHeight="1">
      <c r="A194" s="46" t="s">
        <v>152</v>
      </c>
      <c r="B194" s="63">
        <v>127</v>
      </c>
      <c r="C194" s="64">
        <v>123</v>
      </c>
      <c r="D194" s="39">
        <f t="shared" si="45"/>
        <v>4</v>
      </c>
      <c r="E194" s="46">
        <v>231</v>
      </c>
      <c r="F194" s="65">
        <v>352</v>
      </c>
      <c r="G194" s="40">
        <f t="shared" si="46"/>
        <v>-121</v>
      </c>
      <c r="H194" s="80">
        <v>49971</v>
      </c>
      <c r="I194" s="79">
        <v>71029</v>
      </c>
      <c r="J194" s="85">
        <v>77002</v>
      </c>
      <c r="K194" s="84">
        <f t="shared" si="47"/>
        <v>148031</v>
      </c>
    </row>
    <row r="195" spans="1:11" ht="20.25" customHeight="1">
      <c r="A195" s="46" t="s">
        <v>153</v>
      </c>
      <c r="B195" s="63">
        <v>121</v>
      </c>
      <c r="C195" s="64">
        <v>127</v>
      </c>
      <c r="D195" s="40">
        <f t="shared" si="45"/>
        <v>-6</v>
      </c>
      <c r="E195" s="46">
        <v>284</v>
      </c>
      <c r="F195" s="65">
        <v>327</v>
      </c>
      <c r="G195" s="40">
        <f t="shared" si="46"/>
        <v>-43</v>
      </c>
      <c r="H195" s="80">
        <v>49996</v>
      </c>
      <c r="I195" s="79">
        <v>71083</v>
      </c>
      <c r="J195" s="85">
        <v>77065</v>
      </c>
      <c r="K195" s="73">
        <f t="shared" si="47"/>
        <v>148148</v>
      </c>
    </row>
    <row r="196" spans="1:11" ht="20.25" customHeight="1">
      <c r="A196" s="46" t="s">
        <v>142</v>
      </c>
      <c r="B196" s="63">
        <v>106</v>
      </c>
      <c r="C196" s="64">
        <v>116</v>
      </c>
      <c r="D196" s="39">
        <f t="shared" si="45"/>
        <v>-10</v>
      </c>
      <c r="E196" s="46">
        <v>320</v>
      </c>
      <c r="F196" s="65">
        <v>282</v>
      </c>
      <c r="G196" s="40">
        <f t="shared" si="46"/>
        <v>38</v>
      </c>
      <c r="H196" s="80">
        <v>50012</v>
      </c>
      <c r="I196" s="79">
        <v>71123</v>
      </c>
      <c r="J196" s="85">
        <v>77074</v>
      </c>
      <c r="K196" s="84">
        <f t="shared" si="47"/>
        <v>148197</v>
      </c>
    </row>
    <row r="197" spans="1:11" ht="20.25" customHeight="1">
      <c r="A197" s="53" t="s">
        <v>140</v>
      </c>
      <c r="B197" s="56">
        <v>103</v>
      </c>
      <c r="C197" s="57">
        <v>138</v>
      </c>
      <c r="D197" s="40">
        <f t="shared" si="45"/>
        <v>-35</v>
      </c>
      <c r="E197" s="53">
        <v>312</v>
      </c>
      <c r="F197" s="48">
        <v>267</v>
      </c>
      <c r="G197" s="40">
        <f t="shared" si="46"/>
        <v>45</v>
      </c>
      <c r="H197" s="74">
        <v>49959</v>
      </c>
      <c r="I197" s="71">
        <v>71113</v>
      </c>
      <c r="J197" s="72">
        <v>77056</v>
      </c>
      <c r="K197" s="73">
        <f t="shared" si="47"/>
        <v>148169</v>
      </c>
    </row>
    <row r="198" spans="1:11" ht="20.25" customHeight="1">
      <c r="A198" s="46" t="s">
        <v>150</v>
      </c>
      <c r="B198" s="63">
        <v>117</v>
      </c>
      <c r="C198" s="64">
        <v>131</v>
      </c>
      <c r="D198" s="39">
        <f t="shared" si="45"/>
        <v>-14</v>
      </c>
      <c r="E198" s="46">
        <v>331</v>
      </c>
      <c r="F198" s="48">
        <v>306</v>
      </c>
      <c r="G198" s="40">
        <f t="shared" si="46"/>
        <v>25</v>
      </c>
      <c r="H198" s="80">
        <v>49934</v>
      </c>
      <c r="I198" s="79">
        <v>71098</v>
      </c>
      <c r="J198" s="85">
        <v>77061</v>
      </c>
      <c r="K198" s="84">
        <f t="shared" si="47"/>
        <v>148159</v>
      </c>
    </row>
    <row r="199" spans="1:11" ht="20.25" customHeight="1">
      <c r="A199" s="53" t="s">
        <v>139</v>
      </c>
      <c r="B199" s="56">
        <v>109</v>
      </c>
      <c r="C199" s="57">
        <v>127</v>
      </c>
      <c r="D199" s="40">
        <f t="shared" si="45"/>
        <v>-18</v>
      </c>
      <c r="E199" s="53">
        <v>804</v>
      </c>
      <c r="F199" s="48">
        <v>807</v>
      </c>
      <c r="G199" s="40">
        <f t="shared" si="46"/>
        <v>-3</v>
      </c>
      <c r="H199" s="74">
        <v>49892</v>
      </c>
      <c r="I199" s="71">
        <v>71092</v>
      </c>
      <c r="J199" s="72">
        <v>77056</v>
      </c>
      <c r="K199" s="73">
        <f t="shared" si="47"/>
        <v>148148</v>
      </c>
    </row>
    <row r="200" spans="1:11" ht="20.25" customHeight="1">
      <c r="A200" s="53" t="s">
        <v>149</v>
      </c>
      <c r="B200" s="56">
        <v>98</v>
      </c>
      <c r="C200" s="57">
        <v>135</v>
      </c>
      <c r="D200" s="39">
        <f t="shared" si="45"/>
        <v>-37</v>
      </c>
      <c r="E200" s="53">
        <v>973</v>
      </c>
      <c r="F200" s="48">
        <v>1318</v>
      </c>
      <c r="G200" s="40">
        <f t="shared" si="46"/>
        <v>-345</v>
      </c>
      <c r="H200" s="74">
        <v>49755</v>
      </c>
      <c r="I200" s="71">
        <v>71144</v>
      </c>
      <c r="J200" s="72">
        <v>77236</v>
      </c>
      <c r="K200" s="84">
        <f t="shared" si="47"/>
        <v>148380</v>
      </c>
    </row>
    <row r="201" spans="1:11" ht="20.25" customHeight="1">
      <c r="A201" s="53" t="s">
        <v>148</v>
      </c>
      <c r="B201" s="56">
        <v>110</v>
      </c>
      <c r="C201" s="48">
        <v>145</v>
      </c>
      <c r="D201" s="40">
        <f t="shared" si="45"/>
        <v>-35</v>
      </c>
      <c r="E201" s="53">
        <v>322</v>
      </c>
      <c r="F201" s="48">
        <v>320</v>
      </c>
      <c r="G201" s="40">
        <f t="shared" si="46"/>
        <v>2</v>
      </c>
      <c r="H201" s="74">
        <v>49793</v>
      </c>
      <c r="I201" s="71">
        <v>71314</v>
      </c>
      <c r="J201" s="72">
        <v>77236</v>
      </c>
      <c r="K201" s="73">
        <f t="shared" si="47"/>
        <v>148550</v>
      </c>
    </row>
    <row r="202" spans="1:11" ht="20.25" customHeight="1">
      <c r="A202" s="53" t="s">
        <v>173</v>
      </c>
      <c r="B202" s="56">
        <v>96</v>
      </c>
      <c r="C202" s="48">
        <v>166</v>
      </c>
      <c r="D202" s="40">
        <f t="shared" si="45"/>
        <v>-70</v>
      </c>
      <c r="E202" s="53">
        <v>330</v>
      </c>
      <c r="F202" s="48">
        <v>284</v>
      </c>
      <c r="G202" s="40">
        <f t="shared" si="46"/>
        <v>46</v>
      </c>
      <c r="H202" s="74">
        <v>49806</v>
      </c>
      <c r="I202" s="71">
        <v>71334</v>
      </c>
      <c r="J202" s="72">
        <v>77249</v>
      </c>
      <c r="K202" s="73">
        <f t="shared" si="47"/>
        <v>148583</v>
      </c>
    </row>
    <row r="203" spans="1:11" ht="20.25" customHeight="1">
      <c r="A203" s="67"/>
      <c r="B203" s="68"/>
      <c r="C203" s="68"/>
      <c r="D203" s="68"/>
      <c r="E203" s="68"/>
      <c r="F203" s="68"/>
      <c r="G203" s="68"/>
      <c r="H203" s="86"/>
      <c r="I203" s="430" t="s">
        <v>29</v>
      </c>
      <c r="J203" s="430"/>
      <c r="K203" s="430"/>
    </row>
    <row r="204" spans="1:11" ht="29.25" customHeight="1">
      <c r="A204" s="67"/>
      <c r="B204" s="68"/>
      <c r="C204" s="68"/>
      <c r="D204" s="68"/>
      <c r="E204" s="68"/>
      <c r="F204" s="68"/>
      <c r="G204" s="68"/>
      <c r="H204" s="86"/>
    </row>
    <row r="205" spans="1:11" ht="14.25" customHeight="1"/>
  </sheetData>
  <mergeCells count="8">
    <mergeCell ref="I203:K203"/>
    <mergeCell ref="A3:A4"/>
    <mergeCell ref="A1:K1"/>
    <mergeCell ref="J2:K2"/>
    <mergeCell ref="B3:D3"/>
    <mergeCell ref="E3:G3"/>
    <mergeCell ref="H3:H4"/>
    <mergeCell ref="I3:K3"/>
  </mergeCells>
  <phoneticPr fontId="4"/>
  <printOptions horizontalCentered="1"/>
  <pageMargins left="0.59055118110236227" right="0.39370078740157483" top="0.59055118110236227" bottom="0.59055118110236227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1"/>
  <sheetViews>
    <sheetView topLeftCell="A3" zoomScaleNormal="100" zoomScaleSheetLayoutView="100" workbookViewId="0">
      <selection activeCell="U6" sqref="U6:U7"/>
    </sheetView>
  </sheetViews>
  <sheetFormatPr defaultRowHeight="13.5"/>
  <cols>
    <col min="2" max="2" width="5.625" customWidth="1"/>
    <col min="4" max="4" width="5.75" customWidth="1"/>
    <col min="5" max="5" width="5.375" customWidth="1"/>
    <col min="7" max="8" width="5.75" customWidth="1"/>
    <col min="9" max="9" width="9.125" customWidth="1"/>
    <col min="10" max="10" width="5.75" customWidth="1"/>
    <col min="11" max="11" width="5.625" customWidth="1"/>
    <col min="12" max="12" width="9.25" bestFit="1" customWidth="1"/>
    <col min="13" max="14" width="5.625" customWidth="1"/>
    <col min="16" max="16" width="5.75" customWidth="1"/>
    <col min="17" max="17" width="5.625" customWidth="1"/>
    <col min="18" max="18" width="9" style="15" customWidth="1"/>
    <col min="19" max="19" width="5.625" customWidth="1"/>
  </cols>
  <sheetData>
    <row r="1" spans="1:19" ht="23.25" customHeight="1">
      <c r="A1" s="441" t="s">
        <v>143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</row>
    <row r="2" spans="1:19" ht="12.75" customHeight="1">
      <c r="O2" s="442" t="s">
        <v>38</v>
      </c>
      <c r="P2" s="442"/>
      <c r="Q2" s="442"/>
      <c r="R2" s="442"/>
      <c r="S2" s="442"/>
    </row>
    <row r="3" spans="1:19" ht="15" customHeight="1">
      <c r="A3" t="s">
        <v>536</v>
      </c>
      <c r="O3" s="6"/>
      <c r="P3" s="6"/>
      <c r="Q3" s="6"/>
      <c r="R3" s="364"/>
      <c r="S3" s="6"/>
    </row>
    <row r="4" spans="1:19" ht="17.25" customHeight="1">
      <c r="A4" s="447"/>
      <c r="B4" s="443" t="s">
        <v>39</v>
      </c>
      <c r="C4" s="444"/>
      <c r="D4" s="444"/>
      <c r="E4" s="444"/>
      <c r="F4" s="444"/>
      <c r="G4" s="444"/>
      <c r="H4" s="444"/>
      <c r="I4" s="444"/>
      <c r="J4" s="445"/>
      <c r="K4" s="446" t="s">
        <v>40</v>
      </c>
      <c r="L4" s="444"/>
      <c r="M4" s="444"/>
      <c r="N4" s="444"/>
      <c r="O4" s="444"/>
      <c r="P4" s="444"/>
      <c r="Q4" s="444"/>
      <c r="R4" s="444"/>
      <c r="S4" s="444"/>
    </row>
    <row r="5" spans="1:19" ht="17.25" customHeight="1" thickBot="1">
      <c r="A5" s="448"/>
      <c r="B5" s="365"/>
      <c r="C5" s="366" t="s">
        <v>525</v>
      </c>
      <c r="D5" s="367"/>
      <c r="E5" s="368"/>
      <c r="F5" s="366" t="s">
        <v>485</v>
      </c>
      <c r="G5" s="369"/>
      <c r="H5" s="370"/>
      <c r="I5" s="366" t="s">
        <v>41</v>
      </c>
      <c r="J5" s="371"/>
      <c r="K5" s="372"/>
      <c r="L5" s="366" t="str">
        <f>C5</f>
        <v>令和６年度</v>
      </c>
      <c r="M5" s="367"/>
      <c r="N5" s="370"/>
      <c r="O5" s="366" t="str">
        <f>F5</f>
        <v>令和５年度</v>
      </c>
      <c r="P5" s="369"/>
      <c r="Q5" s="370"/>
      <c r="R5" s="373" t="s">
        <v>137</v>
      </c>
      <c r="S5" s="374"/>
    </row>
    <row r="6" spans="1:19" ht="17.25" customHeight="1" thickTop="1">
      <c r="A6" s="449" t="s">
        <v>45</v>
      </c>
      <c r="B6" s="375"/>
      <c r="C6" s="376">
        <v>1.2</v>
      </c>
      <c r="D6" s="377"/>
      <c r="E6" s="375"/>
      <c r="F6" s="376">
        <v>1.46</v>
      </c>
      <c r="G6" s="377"/>
      <c r="H6" s="378"/>
      <c r="I6" s="379">
        <f>IF(C6&lt;&gt;"",C6-F6,"")</f>
        <v>-0.26</v>
      </c>
      <c r="J6" s="380"/>
      <c r="K6" s="381"/>
      <c r="L6" s="258">
        <v>1351</v>
      </c>
      <c r="M6" s="377"/>
      <c r="N6" s="381"/>
      <c r="O6" s="258">
        <v>1620</v>
      </c>
      <c r="P6" s="377"/>
      <c r="Q6" s="378"/>
      <c r="R6" s="490">
        <f>IF(L6&lt;&gt;"",(L6-O6)/O6,"")</f>
        <v>-0.16604938271604938</v>
      </c>
      <c r="S6" s="377"/>
    </row>
    <row r="7" spans="1:19" ht="17.25" customHeight="1">
      <c r="A7" s="440"/>
      <c r="B7" s="382" t="s">
        <v>43</v>
      </c>
      <c r="C7" s="383">
        <v>1.5</v>
      </c>
      <c r="D7" s="384" t="s">
        <v>44</v>
      </c>
      <c r="E7" s="382" t="s">
        <v>43</v>
      </c>
      <c r="F7" s="383">
        <v>1.69</v>
      </c>
      <c r="G7" s="384" t="s">
        <v>44</v>
      </c>
      <c r="H7" s="385" t="s">
        <v>43</v>
      </c>
      <c r="I7" s="386">
        <f t="shared" ref="I7:I11" si="0">IF(C7&lt;&gt;"",C7-F7,"")</f>
        <v>-0.18999999999999995</v>
      </c>
      <c r="J7" s="387" t="s">
        <v>44</v>
      </c>
      <c r="K7" s="388" t="s">
        <v>43</v>
      </c>
      <c r="L7" s="259">
        <v>907</v>
      </c>
      <c r="M7" s="384" t="s">
        <v>44</v>
      </c>
      <c r="N7" s="388" t="s">
        <v>43</v>
      </c>
      <c r="O7" s="259">
        <v>1031</v>
      </c>
      <c r="P7" s="384" t="s">
        <v>44</v>
      </c>
      <c r="Q7" s="385" t="s">
        <v>43</v>
      </c>
      <c r="R7" s="491">
        <f t="shared" ref="R7:R11" si="1">IF(L7&lt;&gt;"",(L7-O7)/O7,"")</f>
        <v>-0.12027158098933075</v>
      </c>
      <c r="S7" s="384" t="s">
        <v>44</v>
      </c>
    </row>
    <row r="8" spans="1:19" ht="17.25" customHeight="1">
      <c r="A8" s="439" t="s">
        <v>46</v>
      </c>
      <c r="B8" s="390"/>
      <c r="C8" s="391">
        <v>1.17</v>
      </c>
      <c r="D8" s="374"/>
      <c r="E8" s="390"/>
      <c r="F8" s="391">
        <v>1.47</v>
      </c>
      <c r="G8" s="374"/>
      <c r="H8" s="368"/>
      <c r="I8" s="392">
        <f>IF(C8&lt;&gt;"",C8-F8,"")</f>
        <v>-0.30000000000000004</v>
      </c>
      <c r="J8" s="393"/>
      <c r="K8" s="394"/>
      <c r="L8" s="260">
        <v>1390</v>
      </c>
      <c r="M8" s="374"/>
      <c r="N8" s="394"/>
      <c r="O8" s="260">
        <v>1743</v>
      </c>
      <c r="P8" s="374"/>
      <c r="Q8" s="368"/>
      <c r="R8" s="492">
        <f>IF(L8&lt;&gt;"",(L8-O8)/O8,"")</f>
        <v>-0.20252438324727481</v>
      </c>
      <c r="S8" s="374"/>
    </row>
    <row r="9" spans="1:19" ht="17.25" customHeight="1">
      <c r="A9" s="440"/>
      <c r="B9" s="382" t="s">
        <v>43</v>
      </c>
      <c r="C9" s="391">
        <v>1.49</v>
      </c>
      <c r="D9" s="396" t="s">
        <v>44</v>
      </c>
      <c r="E9" s="382" t="s">
        <v>43</v>
      </c>
      <c r="F9" s="391">
        <v>1.78</v>
      </c>
      <c r="G9" s="396" t="s">
        <v>44</v>
      </c>
      <c r="H9" s="397" t="s">
        <v>43</v>
      </c>
      <c r="I9" s="386">
        <f t="shared" si="0"/>
        <v>-0.29000000000000004</v>
      </c>
      <c r="J9" s="398" t="s">
        <v>44</v>
      </c>
      <c r="K9" s="399" t="s">
        <v>43</v>
      </c>
      <c r="L9" s="32">
        <v>989</v>
      </c>
      <c r="M9" s="384" t="s">
        <v>44</v>
      </c>
      <c r="N9" s="399" t="s">
        <v>43</v>
      </c>
      <c r="O9" s="32">
        <v>1207</v>
      </c>
      <c r="P9" s="384" t="s">
        <v>44</v>
      </c>
      <c r="Q9" s="385" t="s">
        <v>43</v>
      </c>
      <c r="R9" s="491">
        <f t="shared" si="1"/>
        <v>-0.18061309030654515</v>
      </c>
      <c r="S9" s="384" t="s">
        <v>44</v>
      </c>
    </row>
    <row r="10" spans="1:19" ht="17.25" customHeight="1">
      <c r="A10" s="439" t="s">
        <v>47</v>
      </c>
      <c r="B10" s="390"/>
      <c r="C10" s="400">
        <v>1.27</v>
      </c>
      <c r="D10" s="374"/>
      <c r="E10" s="390"/>
      <c r="F10" s="400">
        <v>1.42</v>
      </c>
      <c r="G10" s="374"/>
      <c r="H10" s="368"/>
      <c r="I10" s="392">
        <f>IF(C10&lt;&gt;"",C10-F10,"")</f>
        <v>-0.14999999999999991</v>
      </c>
      <c r="J10" s="393"/>
      <c r="K10" s="394"/>
      <c r="L10" s="260">
        <v>1384</v>
      </c>
      <c r="M10" s="374"/>
      <c r="N10" s="394"/>
      <c r="O10" s="260">
        <v>1652</v>
      </c>
      <c r="P10" s="374"/>
      <c r="Q10" s="368"/>
      <c r="R10" s="492">
        <f>IF(L10&lt;&gt;"",(L10-O10)/O10,"")</f>
        <v>-0.16222760290556901</v>
      </c>
      <c r="S10" s="401"/>
    </row>
    <row r="11" spans="1:19" ht="17.25" customHeight="1">
      <c r="A11" s="451"/>
      <c r="B11" s="402" t="s">
        <v>43</v>
      </c>
      <c r="C11" s="383">
        <v>1.61</v>
      </c>
      <c r="D11" s="384" t="s">
        <v>44</v>
      </c>
      <c r="E11" s="402" t="s">
        <v>43</v>
      </c>
      <c r="F11" s="383">
        <v>1.73</v>
      </c>
      <c r="G11" s="384" t="s">
        <v>44</v>
      </c>
      <c r="H11" s="385" t="s">
        <v>43</v>
      </c>
      <c r="I11" s="386">
        <f t="shared" si="0"/>
        <v>-0.11999999999999988</v>
      </c>
      <c r="J11" s="387" t="s">
        <v>44</v>
      </c>
      <c r="K11" s="388" t="s">
        <v>43</v>
      </c>
      <c r="L11" s="259">
        <v>919</v>
      </c>
      <c r="M11" s="396" t="s">
        <v>44</v>
      </c>
      <c r="N11" s="388" t="s">
        <v>43</v>
      </c>
      <c r="O11" s="259">
        <v>1068</v>
      </c>
      <c r="P11" s="396" t="s">
        <v>44</v>
      </c>
      <c r="Q11" s="397" t="s">
        <v>43</v>
      </c>
      <c r="R11" s="491">
        <f t="shared" si="1"/>
        <v>-0.13951310861423222</v>
      </c>
      <c r="S11" s="396" t="s">
        <v>44</v>
      </c>
    </row>
    <row r="12" spans="1:19" ht="17.25" customHeight="1">
      <c r="A12" s="439" t="s">
        <v>48</v>
      </c>
      <c r="B12" s="390"/>
      <c r="C12" s="400"/>
      <c r="D12" s="374"/>
      <c r="E12" s="390"/>
      <c r="F12" s="400">
        <v>1.46</v>
      </c>
      <c r="G12" s="374"/>
      <c r="H12" s="368"/>
      <c r="I12" s="394"/>
      <c r="J12" s="393"/>
      <c r="K12" s="394"/>
      <c r="L12" s="260"/>
      <c r="M12" s="374"/>
      <c r="N12" s="394"/>
      <c r="O12" s="260">
        <v>1442</v>
      </c>
      <c r="P12" s="374"/>
      <c r="Q12" s="368"/>
      <c r="R12" s="403"/>
      <c r="S12" s="401"/>
    </row>
    <row r="13" spans="1:19" ht="17.25" customHeight="1">
      <c r="A13" s="440"/>
      <c r="B13" s="382" t="s">
        <v>43</v>
      </c>
      <c r="C13" s="383"/>
      <c r="D13" s="384" t="s">
        <v>44</v>
      </c>
      <c r="E13" s="382" t="s">
        <v>43</v>
      </c>
      <c r="F13" s="383">
        <v>1.74</v>
      </c>
      <c r="G13" s="384" t="s">
        <v>44</v>
      </c>
      <c r="H13" s="385" t="s">
        <v>43</v>
      </c>
      <c r="I13" s="7"/>
      <c r="J13" s="387" t="s">
        <v>44</v>
      </c>
      <c r="K13" s="388" t="s">
        <v>43</v>
      </c>
      <c r="L13" s="259"/>
      <c r="M13" s="396" t="s">
        <v>44</v>
      </c>
      <c r="N13" s="388" t="s">
        <v>43</v>
      </c>
      <c r="O13" s="259">
        <v>975</v>
      </c>
      <c r="P13" s="396" t="s">
        <v>44</v>
      </c>
      <c r="Q13" s="397" t="s">
        <v>43</v>
      </c>
      <c r="R13" s="404"/>
      <c r="S13" s="396" t="s">
        <v>44</v>
      </c>
    </row>
    <row r="14" spans="1:19" ht="17.25" customHeight="1">
      <c r="A14" s="439" t="s">
        <v>49</v>
      </c>
      <c r="B14" s="390"/>
      <c r="C14" s="400"/>
      <c r="D14" s="374"/>
      <c r="E14" s="390"/>
      <c r="F14" s="400">
        <v>1.52</v>
      </c>
      <c r="G14" s="374"/>
      <c r="H14" s="368"/>
      <c r="I14" s="394"/>
      <c r="J14" s="393"/>
      <c r="K14" s="394"/>
      <c r="L14" s="260"/>
      <c r="M14" s="374"/>
      <c r="N14" s="394"/>
      <c r="O14" s="260">
        <v>1805</v>
      </c>
      <c r="P14" s="374"/>
      <c r="Q14" s="368"/>
      <c r="R14" s="403"/>
      <c r="S14" s="401"/>
    </row>
    <row r="15" spans="1:19" ht="17.25" customHeight="1">
      <c r="A15" s="440"/>
      <c r="B15" s="402" t="s">
        <v>43</v>
      </c>
      <c r="C15" s="405"/>
      <c r="D15" s="384" t="s">
        <v>44</v>
      </c>
      <c r="E15" s="402" t="s">
        <v>43</v>
      </c>
      <c r="F15" s="405">
        <v>1.79</v>
      </c>
      <c r="G15" s="384" t="s">
        <v>44</v>
      </c>
      <c r="H15" s="385" t="s">
        <v>43</v>
      </c>
      <c r="I15" s="7"/>
      <c r="J15" s="387" t="s">
        <v>44</v>
      </c>
      <c r="K15" s="388" t="s">
        <v>43</v>
      </c>
      <c r="L15" s="259"/>
      <c r="M15" s="396" t="s">
        <v>44</v>
      </c>
      <c r="N15" s="388" t="s">
        <v>43</v>
      </c>
      <c r="O15" s="259">
        <v>1221</v>
      </c>
      <c r="P15" s="396" t="s">
        <v>44</v>
      </c>
      <c r="Q15" s="397" t="s">
        <v>43</v>
      </c>
      <c r="R15" s="404"/>
      <c r="S15" s="396" t="s">
        <v>44</v>
      </c>
    </row>
    <row r="16" spans="1:19" ht="17.25" customHeight="1">
      <c r="A16" s="439" t="s">
        <v>50</v>
      </c>
      <c r="B16" s="390"/>
      <c r="C16" s="406"/>
      <c r="D16" s="374"/>
      <c r="E16" s="390"/>
      <c r="F16" s="406">
        <v>1.51</v>
      </c>
      <c r="G16" s="374"/>
      <c r="H16" s="368"/>
      <c r="I16" s="394"/>
      <c r="J16" s="393"/>
      <c r="K16" s="394"/>
      <c r="L16" s="260"/>
      <c r="M16" s="374"/>
      <c r="N16" s="394"/>
      <c r="O16" s="260">
        <v>1625</v>
      </c>
      <c r="P16" s="374"/>
      <c r="Q16" s="368"/>
      <c r="R16" s="403"/>
      <c r="S16" s="401"/>
    </row>
    <row r="17" spans="1:19" ht="17.25" customHeight="1">
      <c r="A17" s="451"/>
      <c r="B17" s="402" t="s">
        <v>43</v>
      </c>
      <c r="C17" s="391"/>
      <c r="D17" s="396" t="s">
        <v>44</v>
      </c>
      <c r="E17" s="402" t="s">
        <v>43</v>
      </c>
      <c r="F17" s="391">
        <v>1.74</v>
      </c>
      <c r="G17" s="396" t="s">
        <v>44</v>
      </c>
      <c r="H17" s="397" t="s">
        <v>43</v>
      </c>
      <c r="I17" s="7"/>
      <c r="J17" s="398" t="s">
        <v>44</v>
      </c>
      <c r="K17" s="399" t="s">
        <v>43</v>
      </c>
      <c r="L17" s="32"/>
      <c r="M17" s="396" t="s">
        <v>44</v>
      </c>
      <c r="N17" s="399" t="s">
        <v>43</v>
      </c>
      <c r="O17" s="32">
        <v>1060</v>
      </c>
      <c r="P17" s="396" t="s">
        <v>44</v>
      </c>
      <c r="Q17" s="397" t="s">
        <v>43</v>
      </c>
      <c r="R17" s="407"/>
      <c r="S17" s="396" t="s">
        <v>44</v>
      </c>
    </row>
    <row r="18" spans="1:19" ht="17.25" customHeight="1">
      <c r="A18" s="439" t="s">
        <v>121</v>
      </c>
      <c r="B18" s="390"/>
      <c r="C18" s="400"/>
      <c r="D18" s="374"/>
      <c r="E18" s="390"/>
      <c r="F18" s="400">
        <v>1.43</v>
      </c>
      <c r="G18" s="374"/>
      <c r="H18" s="368"/>
      <c r="I18" s="394"/>
      <c r="J18" s="393"/>
      <c r="K18" s="394"/>
      <c r="L18" s="260"/>
      <c r="M18" s="374"/>
      <c r="N18" s="394"/>
      <c r="O18" s="260">
        <v>1366</v>
      </c>
      <c r="P18" s="374"/>
      <c r="Q18" s="368"/>
      <c r="R18" s="395"/>
      <c r="S18" s="401"/>
    </row>
    <row r="19" spans="1:19" ht="17.25" customHeight="1">
      <c r="A19" s="440"/>
      <c r="B19" s="402" t="s">
        <v>43</v>
      </c>
      <c r="C19" s="383"/>
      <c r="D19" s="384" t="s">
        <v>44</v>
      </c>
      <c r="E19" s="402" t="s">
        <v>43</v>
      </c>
      <c r="F19" s="383">
        <v>1.65</v>
      </c>
      <c r="G19" s="384" t="s">
        <v>44</v>
      </c>
      <c r="H19" s="385" t="s">
        <v>43</v>
      </c>
      <c r="I19" s="399"/>
      <c r="J19" s="387" t="s">
        <v>44</v>
      </c>
      <c r="K19" s="388" t="s">
        <v>43</v>
      </c>
      <c r="L19" s="259"/>
      <c r="M19" s="396" t="s">
        <v>44</v>
      </c>
      <c r="N19" s="388" t="s">
        <v>43</v>
      </c>
      <c r="O19" s="259">
        <v>884</v>
      </c>
      <c r="P19" s="396" t="s">
        <v>44</v>
      </c>
      <c r="Q19" s="397" t="s">
        <v>43</v>
      </c>
      <c r="R19" s="408"/>
      <c r="S19" s="396" t="s">
        <v>44</v>
      </c>
    </row>
    <row r="20" spans="1:19" ht="17.25" customHeight="1">
      <c r="A20" s="439" t="s">
        <v>69</v>
      </c>
      <c r="B20" s="390"/>
      <c r="C20" s="400"/>
      <c r="D20" s="374"/>
      <c r="E20" s="390"/>
      <c r="F20" s="400">
        <v>1.44</v>
      </c>
      <c r="G20" s="374"/>
      <c r="H20" s="368"/>
      <c r="I20" s="394"/>
      <c r="J20" s="393"/>
      <c r="K20" s="394"/>
      <c r="L20" s="260"/>
      <c r="M20" s="374"/>
      <c r="N20" s="394"/>
      <c r="O20" s="260">
        <v>1626</v>
      </c>
      <c r="P20" s="374"/>
      <c r="Q20" s="368"/>
      <c r="R20" s="395"/>
      <c r="S20" s="401"/>
    </row>
    <row r="21" spans="1:19" ht="17.25" customHeight="1">
      <c r="A21" s="440"/>
      <c r="B21" s="402" t="s">
        <v>43</v>
      </c>
      <c r="C21" s="383"/>
      <c r="D21" s="384" t="s">
        <v>44</v>
      </c>
      <c r="E21" s="402" t="s">
        <v>43</v>
      </c>
      <c r="F21" s="383">
        <v>1.69</v>
      </c>
      <c r="G21" s="384" t="s">
        <v>44</v>
      </c>
      <c r="H21" s="385" t="s">
        <v>43</v>
      </c>
      <c r="I21" s="7"/>
      <c r="J21" s="387" t="s">
        <v>44</v>
      </c>
      <c r="K21" s="388" t="s">
        <v>43</v>
      </c>
      <c r="L21" s="259"/>
      <c r="M21" s="396" t="s">
        <v>44</v>
      </c>
      <c r="N21" s="388" t="s">
        <v>43</v>
      </c>
      <c r="O21" s="259">
        <v>1097</v>
      </c>
      <c r="P21" s="396" t="s">
        <v>44</v>
      </c>
      <c r="Q21" s="397" t="s">
        <v>43</v>
      </c>
      <c r="R21" s="408"/>
      <c r="S21" s="396" t="s">
        <v>44</v>
      </c>
    </row>
    <row r="22" spans="1:19" ht="17.25" customHeight="1">
      <c r="A22" s="439" t="s">
        <v>122</v>
      </c>
      <c r="B22" s="390"/>
      <c r="C22" s="400"/>
      <c r="D22" s="374"/>
      <c r="E22" s="390"/>
      <c r="F22" s="400">
        <v>1.52</v>
      </c>
      <c r="G22" s="374"/>
      <c r="H22" s="368"/>
      <c r="I22" s="394"/>
      <c r="J22" s="393"/>
      <c r="K22" s="394"/>
      <c r="L22" s="260"/>
      <c r="M22" s="374"/>
      <c r="N22" s="394"/>
      <c r="O22" s="260">
        <v>1665</v>
      </c>
      <c r="P22" s="374"/>
      <c r="Q22" s="368"/>
      <c r="R22" s="395"/>
      <c r="S22" s="401"/>
    </row>
    <row r="23" spans="1:19" ht="17.25" customHeight="1">
      <c r="A23" s="451"/>
      <c r="B23" s="382" t="s">
        <v>43</v>
      </c>
      <c r="C23" s="383"/>
      <c r="D23" s="384" t="s">
        <v>44</v>
      </c>
      <c r="E23" s="382" t="s">
        <v>43</v>
      </c>
      <c r="F23" s="383">
        <v>1.8</v>
      </c>
      <c r="G23" s="384" t="s">
        <v>44</v>
      </c>
      <c r="H23" s="385" t="s">
        <v>43</v>
      </c>
      <c r="I23" s="409"/>
      <c r="J23" s="387" t="s">
        <v>44</v>
      </c>
      <c r="K23" s="388" t="s">
        <v>43</v>
      </c>
      <c r="L23" s="259"/>
      <c r="M23" s="384" t="s">
        <v>44</v>
      </c>
      <c r="N23" s="388" t="s">
        <v>43</v>
      </c>
      <c r="O23" s="259">
        <v>1083</v>
      </c>
      <c r="P23" s="384" t="s">
        <v>44</v>
      </c>
      <c r="Q23" s="385" t="s">
        <v>43</v>
      </c>
      <c r="R23" s="389"/>
      <c r="S23" s="384" t="s">
        <v>44</v>
      </c>
    </row>
    <row r="24" spans="1:19" ht="17.25" customHeight="1">
      <c r="A24" s="439" t="s">
        <v>127</v>
      </c>
      <c r="B24" s="410"/>
      <c r="C24" s="391"/>
      <c r="D24" s="411"/>
      <c r="E24" s="410"/>
      <c r="F24" s="391">
        <v>1.5</v>
      </c>
      <c r="G24" s="411"/>
      <c r="H24" s="412"/>
      <c r="I24" s="7"/>
      <c r="J24" s="413"/>
      <c r="K24" s="7"/>
      <c r="L24" s="32"/>
      <c r="M24" s="411"/>
      <c r="N24" s="7"/>
      <c r="O24" s="32">
        <v>1541</v>
      </c>
      <c r="P24" s="411"/>
      <c r="Q24" s="412"/>
      <c r="R24" s="414"/>
      <c r="S24" s="411"/>
    </row>
    <row r="25" spans="1:19" ht="17.25" customHeight="1">
      <c r="A25" s="440"/>
      <c r="B25" s="402" t="s">
        <v>43</v>
      </c>
      <c r="C25" s="383"/>
      <c r="D25" s="384" t="s">
        <v>44</v>
      </c>
      <c r="E25" s="402" t="s">
        <v>43</v>
      </c>
      <c r="F25" s="383">
        <v>1.7</v>
      </c>
      <c r="G25" s="384" t="s">
        <v>44</v>
      </c>
      <c r="H25" s="385" t="s">
        <v>43</v>
      </c>
      <c r="I25" s="7"/>
      <c r="J25" s="387" t="s">
        <v>44</v>
      </c>
      <c r="K25" s="388" t="s">
        <v>43</v>
      </c>
      <c r="L25" s="259"/>
      <c r="M25" s="396" t="s">
        <v>44</v>
      </c>
      <c r="N25" s="388" t="s">
        <v>43</v>
      </c>
      <c r="O25" s="259">
        <v>945</v>
      </c>
      <c r="P25" s="396" t="s">
        <v>44</v>
      </c>
      <c r="Q25" s="385" t="s">
        <v>43</v>
      </c>
      <c r="R25" s="415"/>
      <c r="S25" s="384" t="s">
        <v>44</v>
      </c>
    </row>
    <row r="26" spans="1:19" ht="17.25" customHeight="1">
      <c r="A26" s="439" t="s">
        <v>130</v>
      </c>
      <c r="B26" s="390"/>
      <c r="C26" s="400"/>
      <c r="D26" s="374"/>
      <c r="E26" s="390"/>
      <c r="F26" s="400">
        <v>1.48</v>
      </c>
      <c r="G26" s="374"/>
      <c r="H26" s="412"/>
      <c r="I26" s="416"/>
      <c r="J26" s="413"/>
      <c r="K26" s="394"/>
      <c r="L26" s="260"/>
      <c r="M26" s="374"/>
      <c r="N26" s="394"/>
      <c r="O26" s="260">
        <v>1601</v>
      </c>
      <c r="P26" s="374"/>
      <c r="Q26" s="368"/>
      <c r="R26" s="417"/>
      <c r="S26" s="374"/>
    </row>
    <row r="27" spans="1:19" ht="17.25" customHeight="1">
      <c r="A27" s="440"/>
      <c r="B27" s="402" t="s">
        <v>43</v>
      </c>
      <c r="C27" s="383"/>
      <c r="D27" s="384" t="s">
        <v>44</v>
      </c>
      <c r="E27" s="402" t="s">
        <v>43</v>
      </c>
      <c r="F27" s="383">
        <v>1.68</v>
      </c>
      <c r="G27" s="384" t="s">
        <v>44</v>
      </c>
      <c r="H27" s="397" t="s">
        <v>43</v>
      </c>
      <c r="I27" s="399"/>
      <c r="J27" s="398" t="s">
        <v>44</v>
      </c>
      <c r="K27" s="388" t="s">
        <v>43</v>
      </c>
      <c r="L27" s="259"/>
      <c r="M27" s="396" t="s">
        <v>44</v>
      </c>
      <c r="N27" s="388" t="s">
        <v>43</v>
      </c>
      <c r="O27" s="259">
        <v>1091</v>
      </c>
      <c r="P27" s="396" t="s">
        <v>44</v>
      </c>
      <c r="Q27" s="385" t="s">
        <v>43</v>
      </c>
      <c r="R27" s="414"/>
      <c r="S27" s="384" t="s">
        <v>44</v>
      </c>
    </row>
    <row r="28" spans="1:19" ht="17.25" customHeight="1">
      <c r="A28" s="439" t="s">
        <v>161</v>
      </c>
      <c r="B28" s="390"/>
      <c r="C28" s="400"/>
      <c r="D28" s="374"/>
      <c r="E28" s="390"/>
      <c r="F28" s="400">
        <v>1.36</v>
      </c>
      <c r="G28" s="374"/>
      <c r="H28" s="368"/>
      <c r="I28" s="416"/>
      <c r="J28" s="393"/>
      <c r="K28" s="394"/>
      <c r="L28" s="260"/>
      <c r="M28" s="374"/>
      <c r="N28" s="394"/>
      <c r="O28" s="260">
        <v>1588</v>
      </c>
      <c r="P28" s="374"/>
      <c r="Q28" s="368"/>
      <c r="R28" s="417"/>
      <c r="S28" s="401"/>
    </row>
    <row r="29" spans="1:19" ht="17.25" customHeight="1">
      <c r="A29" s="440"/>
      <c r="B29" s="382" t="s">
        <v>43</v>
      </c>
      <c r="C29" s="383"/>
      <c r="D29" s="384" t="s">
        <v>44</v>
      </c>
      <c r="E29" s="382" t="s">
        <v>43</v>
      </c>
      <c r="F29" s="383">
        <v>1.59</v>
      </c>
      <c r="G29" s="384" t="s">
        <v>44</v>
      </c>
      <c r="H29" s="385" t="s">
        <v>43</v>
      </c>
      <c r="I29" s="388"/>
      <c r="J29" s="387" t="s">
        <v>44</v>
      </c>
      <c r="K29" s="388" t="s">
        <v>43</v>
      </c>
      <c r="L29" s="259"/>
      <c r="M29" s="384" t="s">
        <v>44</v>
      </c>
      <c r="N29" s="388" t="s">
        <v>43</v>
      </c>
      <c r="O29" s="259">
        <v>1034</v>
      </c>
      <c r="P29" s="384" t="s">
        <v>44</v>
      </c>
      <c r="Q29" s="385" t="s">
        <v>43</v>
      </c>
      <c r="R29" s="415"/>
      <c r="S29" s="384" t="s">
        <v>44</v>
      </c>
    </row>
    <row r="30" spans="1:19" ht="17.25" customHeight="1">
      <c r="A30" s="450" t="s">
        <v>51</v>
      </c>
      <c r="B30" s="450"/>
      <c r="C30" s="450"/>
      <c r="D30" s="450"/>
      <c r="E30" s="450"/>
      <c r="F30" s="450"/>
      <c r="G30" s="450"/>
      <c r="H30" s="450"/>
      <c r="I30" s="450"/>
      <c r="J30" s="450"/>
      <c r="K30" s="450"/>
      <c r="L30" s="450"/>
      <c r="M30" s="450"/>
      <c r="N30" s="450"/>
      <c r="O30" s="450"/>
      <c r="P30" s="450"/>
      <c r="Q30" s="450"/>
      <c r="R30" s="450"/>
      <c r="S30" s="450"/>
    </row>
    <row r="31" spans="1:19" ht="15.75" customHeight="1">
      <c r="A31" s="418"/>
      <c r="B31" s="418"/>
      <c r="C31" s="418"/>
      <c r="D31" s="418"/>
      <c r="E31" s="418"/>
      <c r="F31" s="418"/>
      <c r="G31" s="418"/>
      <c r="H31" s="418"/>
      <c r="I31" s="418"/>
      <c r="J31" s="418"/>
      <c r="K31" s="418"/>
      <c r="L31" s="418"/>
      <c r="M31" s="418"/>
      <c r="N31" s="418"/>
      <c r="O31" s="418"/>
      <c r="P31" s="418"/>
      <c r="Q31" s="418"/>
      <c r="R31" s="419"/>
      <c r="S31" s="418"/>
    </row>
  </sheetData>
  <mergeCells count="18">
    <mergeCell ref="A28:A29"/>
    <mergeCell ref="A30:S30"/>
    <mergeCell ref="A18:A19"/>
    <mergeCell ref="A20:A21"/>
    <mergeCell ref="A10:A11"/>
    <mergeCell ref="A12:A13"/>
    <mergeCell ref="A14:A15"/>
    <mergeCell ref="A16:A17"/>
    <mergeCell ref="A24:A25"/>
    <mergeCell ref="A26:A27"/>
    <mergeCell ref="A22:A23"/>
    <mergeCell ref="A8:A9"/>
    <mergeCell ref="A1:S1"/>
    <mergeCell ref="O2:S2"/>
    <mergeCell ref="B4:J4"/>
    <mergeCell ref="K4:S4"/>
    <mergeCell ref="A4:A5"/>
    <mergeCell ref="A6:A7"/>
  </mergeCells>
  <phoneticPr fontId="4"/>
  <pageMargins left="0.78740157480314965" right="0.78740157480314965" top="0.98425196850393704" bottom="0.78740157480314965" header="0.51181102362204722" footer="0.51181102362204722"/>
  <pageSetup paperSize="9"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A8B13-8149-406E-8534-048F6D573AC6}">
  <dimension ref="A1:W399"/>
  <sheetViews>
    <sheetView zoomScaleNormal="100" workbookViewId="0">
      <selection activeCell="K66" sqref="K66"/>
    </sheetView>
  </sheetViews>
  <sheetFormatPr defaultRowHeight="13.5"/>
  <cols>
    <col min="1" max="3" width="1.25" customWidth="1"/>
    <col min="4" max="4" width="15.75" style="11" customWidth="1"/>
    <col min="5" max="5" width="4.375" style="12" customWidth="1"/>
    <col min="6" max="19" width="8.625" customWidth="1"/>
  </cols>
  <sheetData>
    <row r="1" spans="1:23" s="13" customFormat="1" ht="27.75" customHeight="1">
      <c r="A1" s="433" t="s">
        <v>540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433"/>
    </row>
    <row r="2" spans="1:23" ht="27.75" customHeight="1">
      <c r="A2" s="14"/>
      <c r="B2" s="14"/>
      <c r="C2" s="14"/>
      <c r="D2" s="16"/>
      <c r="E2" s="17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23" ht="27.75" customHeight="1">
      <c r="A3" s="454" t="s">
        <v>72</v>
      </c>
      <c r="B3" s="454"/>
      <c r="C3" s="454"/>
      <c r="D3" s="454"/>
      <c r="E3" s="454"/>
      <c r="F3" s="455" t="s">
        <v>73</v>
      </c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7"/>
    </row>
    <row r="4" spans="1:23" ht="27.75" customHeight="1">
      <c r="A4" s="454"/>
      <c r="B4" s="454"/>
      <c r="C4" s="454"/>
      <c r="D4" s="454"/>
      <c r="E4" s="454"/>
      <c r="F4" s="456"/>
      <c r="G4" s="148" t="s">
        <v>74</v>
      </c>
      <c r="H4" s="148" t="s">
        <v>75</v>
      </c>
      <c r="I4" s="148" t="s">
        <v>76</v>
      </c>
      <c r="J4" s="148" t="s">
        <v>177</v>
      </c>
      <c r="K4" s="148" t="s">
        <v>77</v>
      </c>
      <c r="L4" s="148" t="s">
        <v>78</v>
      </c>
      <c r="M4" s="149" t="s">
        <v>178</v>
      </c>
      <c r="N4" s="148" t="s">
        <v>174</v>
      </c>
      <c r="O4" s="150" t="s">
        <v>176</v>
      </c>
      <c r="P4" s="148" t="s">
        <v>175</v>
      </c>
      <c r="Q4" s="148" t="s">
        <v>79</v>
      </c>
      <c r="R4" s="148" t="s">
        <v>80</v>
      </c>
      <c r="S4" s="148" t="s">
        <v>361</v>
      </c>
    </row>
    <row r="5" spans="1:23" ht="27.75" customHeight="1">
      <c r="A5" s="452" t="s">
        <v>81</v>
      </c>
      <c r="B5" s="457"/>
      <c r="C5" s="457"/>
      <c r="D5" s="453"/>
      <c r="E5" s="151" t="s">
        <v>87</v>
      </c>
      <c r="F5" s="176">
        <v>244118</v>
      </c>
      <c r="G5" s="176">
        <v>298271</v>
      </c>
      <c r="H5" s="176">
        <v>275872</v>
      </c>
      <c r="I5" s="176">
        <v>351820</v>
      </c>
      <c r="J5" s="176">
        <v>290808</v>
      </c>
      <c r="K5" s="176">
        <v>204315</v>
      </c>
      <c r="L5" s="176">
        <v>285179</v>
      </c>
      <c r="M5" s="176">
        <v>312897</v>
      </c>
      <c r="N5" s="176">
        <v>133408</v>
      </c>
      <c r="O5" s="176">
        <v>163268</v>
      </c>
      <c r="P5" s="176">
        <v>248868</v>
      </c>
      <c r="Q5" s="176">
        <v>243101</v>
      </c>
      <c r="R5" s="176" t="s">
        <v>506</v>
      </c>
      <c r="S5" s="176">
        <v>222670</v>
      </c>
      <c r="T5" s="9"/>
      <c r="U5" s="9"/>
      <c r="V5" s="9"/>
      <c r="W5" s="9"/>
    </row>
    <row r="6" spans="1:23" s="15" customFormat="1" ht="27.75" customHeight="1">
      <c r="A6" s="152"/>
      <c r="B6" s="458" t="s">
        <v>82</v>
      </c>
      <c r="C6" s="458"/>
      <c r="D6" s="459"/>
      <c r="E6" s="154" t="s">
        <v>88</v>
      </c>
      <c r="F6" s="172">
        <v>0.8</v>
      </c>
      <c r="G6" s="172">
        <v>-3</v>
      </c>
      <c r="H6" s="172">
        <v>2.1</v>
      </c>
      <c r="I6" s="172">
        <v>8.1</v>
      </c>
      <c r="J6" s="172">
        <v>-4.9000000000000004</v>
      </c>
      <c r="K6" s="172">
        <v>-5.8</v>
      </c>
      <c r="L6" s="172">
        <v>-0.4</v>
      </c>
      <c r="M6" s="172">
        <v>6.5</v>
      </c>
      <c r="N6" s="172">
        <v>31.5</v>
      </c>
      <c r="O6" s="172">
        <v>-22.5</v>
      </c>
      <c r="P6" s="172">
        <v>2.2999999999999998</v>
      </c>
      <c r="Q6" s="172">
        <v>5.9</v>
      </c>
      <c r="R6" s="172" t="s">
        <v>507</v>
      </c>
      <c r="S6" s="172">
        <v>3.2</v>
      </c>
      <c r="T6" s="20"/>
      <c r="U6" s="20"/>
      <c r="V6" s="20"/>
      <c r="W6" s="20"/>
    </row>
    <row r="7" spans="1:23" ht="27.75" customHeight="1">
      <c r="A7" s="155"/>
      <c r="B7" s="457" t="s">
        <v>26</v>
      </c>
      <c r="C7" s="457"/>
      <c r="D7" s="453"/>
      <c r="E7" s="151" t="s">
        <v>87</v>
      </c>
      <c r="F7" s="176">
        <v>294121</v>
      </c>
      <c r="G7" s="176">
        <v>316020</v>
      </c>
      <c r="H7" s="176">
        <v>318245</v>
      </c>
      <c r="I7" s="176">
        <v>406185</v>
      </c>
      <c r="J7" s="176">
        <v>308556</v>
      </c>
      <c r="K7" s="176">
        <v>258700</v>
      </c>
      <c r="L7" s="176">
        <v>419315</v>
      </c>
      <c r="M7" s="176">
        <v>380561</v>
      </c>
      <c r="N7" s="176">
        <v>182735</v>
      </c>
      <c r="O7" s="176">
        <v>200458</v>
      </c>
      <c r="P7" s="176">
        <v>282426</v>
      </c>
      <c r="Q7" s="176">
        <v>311386</v>
      </c>
      <c r="R7" s="176" t="s">
        <v>506</v>
      </c>
      <c r="S7" s="176">
        <v>255320</v>
      </c>
      <c r="T7" s="9"/>
      <c r="U7" s="9"/>
      <c r="V7" s="9"/>
      <c r="W7" s="9"/>
    </row>
    <row r="8" spans="1:23" ht="27.75" customHeight="1">
      <c r="A8" s="155"/>
      <c r="B8" s="457" t="s">
        <v>27</v>
      </c>
      <c r="C8" s="457"/>
      <c r="D8" s="453"/>
      <c r="E8" s="151" t="s">
        <v>87</v>
      </c>
      <c r="F8" s="176">
        <v>192823</v>
      </c>
      <c r="G8" s="176">
        <v>224240</v>
      </c>
      <c r="H8" s="176">
        <v>195406</v>
      </c>
      <c r="I8" s="176">
        <v>271508</v>
      </c>
      <c r="J8" s="176">
        <v>167264</v>
      </c>
      <c r="K8" s="176">
        <v>150116</v>
      </c>
      <c r="L8" s="176">
        <v>235996</v>
      </c>
      <c r="M8" s="176">
        <v>195395</v>
      </c>
      <c r="N8" s="176">
        <v>99663</v>
      </c>
      <c r="O8" s="176">
        <v>125145</v>
      </c>
      <c r="P8" s="176">
        <v>219924</v>
      </c>
      <c r="Q8" s="176">
        <v>222206</v>
      </c>
      <c r="R8" s="176" t="s">
        <v>506</v>
      </c>
      <c r="S8" s="176">
        <v>168016</v>
      </c>
      <c r="T8" s="9"/>
      <c r="U8" s="9"/>
      <c r="V8" s="9"/>
      <c r="W8" s="9"/>
    </row>
    <row r="9" spans="1:23" s="9" customFormat="1" ht="27.75" customHeight="1">
      <c r="A9" s="156">
        <v>7</v>
      </c>
      <c r="B9" s="460" t="s">
        <v>83</v>
      </c>
      <c r="C9" s="461"/>
      <c r="D9" s="462"/>
      <c r="E9" s="157" t="s">
        <v>87</v>
      </c>
      <c r="F9" s="176">
        <v>242124</v>
      </c>
      <c r="G9" s="176">
        <v>298106</v>
      </c>
      <c r="H9" s="176">
        <v>273794</v>
      </c>
      <c r="I9" s="176">
        <v>351511</v>
      </c>
      <c r="J9" s="176">
        <v>290149</v>
      </c>
      <c r="K9" s="176">
        <v>202203</v>
      </c>
      <c r="L9" s="176">
        <v>280304</v>
      </c>
      <c r="M9" s="176">
        <v>298841</v>
      </c>
      <c r="N9" s="176">
        <v>133270</v>
      </c>
      <c r="O9" s="176">
        <v>148532</v>
      </c>
      <c r="P9" s="176">
        <v>248805</v>
      </c>
      <c r="Q9" s="176">
        <v>242468</v>
      </c>
      <c r="R9" s="176" t="s">
        <v>506</v>
      </c>
      <c r="S9" s="176">
        <v>221608</v>
      </c>
    </row>
    <row r="10" spans="1:23" s="15" customFormat="1" ht="27.75" customHeight="1">
      <c r="A10" s="152"/>
      <c r="B10" s="152"/>
      <c r="C10" s="458" t="s">
        <v>82</v>
      </c>
      <c r="D10" s="459"/>
      <c r="E10" s="154" t="s">
        <v>88</v>
      </c>
      <c r="F10" s="172">
        <v>1.5</v>
      </c>
      <c r="G10" s="172">
        <v>-1.8</v>
      </c>
      <c r="H10" s="172">
        <v>1.4</v>
      </c>
      <c r="I10" s="172">
        <v>9.1999999999999993</v>
      </c>
      <c r="J10" s="172">
        <v>-5.0999999999999996</v>
      </c>
      <c r="K10" s="172">
        <v>-3.1</v>
      </c>
      <c r="L10" s="172">
        <v>-0.9</v>
      </c>
      <c r="M10" s="172">
        <v>10.1</v>
      </c>
      <c r="N10" s="172">
        <v>31.4</v>
      </c>
      <c r="O10" s="172">
        <v>-27.2</v>
      </c>
      <c r="P10" s="172">
        <v>2.4</v>
      </c>
      <c r="Q10" s="172">
        <v>5.6</v>
      </c>
      <c r="R10" s="172" t="s">
        <v>508</v>
      </c>
      <c r="S10" s="172">
        <v>3</v>
      </c>
      <c r="T10" s="20"/>
      <c r="U10" s="20"/>
      <c r="V10" s="20"/>
      <c r="W10" s="20"/>
    </row>
    <row r="11" spans="1:23" ht="27.75" customHeight="1">
      <c r="A11" s="155"/>
      <c r="B11" s="155"/>
      <c r="C11" s="457" t="s">
        <v>26</v>
      </c>
      <c r="D11" s="453"/>
      <c r="E11" s="151" t="s">
        <v>87</v>
      </c>
      <c r="F11" s="176">
        <v>291482</v>
      </c>
      <c r="G11" s="176">
        <v>315823</v>
      </c>
      <c r="H11" s="176">
        <v>315662</v>
      </c>
      <c r="I11" s="176">
        <v>405813</v>
      </c>
      <c r="J11" s="176">
        <v>307860</v>
      </c>
      <c r="K11" s="176">
        <v>255727</v>
      </c>
      <c r="L11" s="176">
        <v>408890</v>
      </c>
      <c r="M11" s="176">
        <v>362049</v>
      </c>
      <c r="N11" s="176">
        <v>182589</v>
      </c>
      <c r="O11" s="176">
        <v>190972</v>
      </c>
      <c r="P11" s="176">
        <v>282291</v>
      </c>
      <c r="Q11" s="176">
        <v>310043</v>
      </c>
      <c r="R11" s="176" t="s">
        <v>506</v>
      </c>
      <c r="S11" s="176">
        <v>253996</v>
      </c>
      <c r="T11" s="9"/>
      <c r="U11" s="9"/>
      <c r="V11" s="9"/>
      <c r="W11" s="9"/>
    </row>
    <row r="12" spans="1:23" ht="27.75" customHeight="1">
      <c r="A12" s="155"/>
      <c r="B12" s="155"/>
      <c r="C12" s="457" t="s">
        <v>27</v>
      </c>
      <c r="D12" s="453"/>
      <c r="E12" s="151" t="s">
        <v>87</v>
      </c>
      <c r="F12" s="176">
        <v>191491</v>
      </c>
      <c r="G12" s="176">
        <v>224208</v>
      </c>
      <c r="H12" s="176">
        <v>194286</v>
      </c>
      <c r="I12" s="176">
        <v>271292</v>
      </c>
      <c r="J12" s="176">
        <v>166865</v>
      </c>
      <c r="K12" s="176">
        <v>148861</v>
      </c>
      <c r="L12" s="176">
        <v>233156</v>
      </c>
      <c r="M12" s="176">
        <v>189078</v>
      </c>
      <c r="N12" s="176">
        <v>99531</v>
      </c>
      <c r="O12" s="176">
        <v>105028</v>
      </c>
      <c r="P12" s="176">
        <v>219924</v>
      </c>
      <c r="Q12" s="176">
        <v>221790</v>
      </c>
      <c r="R12" s="176" t="s">
        <v>506</v>
      </c>
      <c r="S12" s="176">
        <v>167392</v>
      </c>
      <c r="T12" s="9"/>
      <c r="U12" s="9"/>
      <c r="V12" s="9"/>
      <c r="W12" s="9"/>
    </row>
    <row r="13" spans="1:23" ht="27.75" customHeight="1">
      <c r="A13" s="155"/>
      <c r="B13" s="155"/>
      <c r="C13" s="452" t="s">
        <v>84</v>
      </c>
      <c r="D13" s="453"/>
      <c r="E13" s="151" t="s">
        <v>87</v>
      </c>
      <c r="F13" s="176">
        <v>224499</v>
      </c>
      <c r="G13" s="176">
        <v>286730</v>
      </c>
      <c r="H13" s="176">
        <v>247931</v>
      </c>
      <c r="I13" s="176">
        <v>317645</v>
      </c>
      <c r="J13" s="176">
        <v>230822</v>
      </c>
      <c r="K13" s="176">
        <v>187775</v>
      </c>
      <c r="L13" s="176">
        <v>268415</v>
      </c>
      <c r="M13" s="176">
        <v>284830</v>
      </c>
      <c r="N13" s="176">
        <v>125180</v>
      </c>
      <c r="O13" s="176">
        <v>141384</v>
      </c>
      <c r="P13" s="176">
        <v>245687</v>
      </c>
      <c r="Q13" s="176">
        <v>231662</v>
      </c>
      <c r="R13" s="176" t="s">
        <v>506</v>
      </c>
      <c r="S13" s="176">
        <v>191008</v>
      </c>
      <c r="T13" s="9"/>
      <c r="U13" s="9"/>
      <c r="V13" s="9"/>
      <c r="W13" s="9"/>
    </row>
    <row r="14" spans="1:23" s="15" customFormat="1" ht="27.75" customHeight="1">
      <c r="A14" s="152"/>
      <c r="B14" s="152"/>
      <c r="C14" s="158"/>
      <c r="D14" s="153" t="s">
        <v>82</v>
      </c>
      <c r="E14" s="154" t="s">
        <v>88</v>
      </c>
      <c r="F14" s="172">
        <v>2.2000000000000002</v>
      </c>
      <c r="G14" s="172">
        <v>2.2000000000000002</v>
      </c>
      <c r="H14" s="172">
        <v>1.2</v>
      </c>
      <c r="I14" s="172">
        <v>11.6</v>
      </c>
      <c r="J14" s="172">
        <v>-11.1</v>
      </c>
      <c r="K14" s="172">
        <v>-2.8</v>
      </c>
      <c r="L14" s="172">
        <v>-0.8</v>
      </c>
      <c r="M14" s="172">
        <v>11.6</v>
      </c>
      <c r="N14" s="172">
        <v>31.2</v>
      </c>
      <c r="O14" s="172">
        <v>-25.4</v>
      </c>
      <c r="P14" s="172">
        <v>2.1</v>
      </c>
      <c r="Q14" s="172">
        <v>6.6</v>
      </c>
      <c r="R14" s="172" t="s">
        <v>507</v>
      </c>
      <c r="S14" s="172">
        <v>3.5</v>
      </c>
      <c r="T14" s="20"/>
      <c r="U14" s="20"/>
      <c r="V14" s="20"/>
      <c r="W14" s="20"/>
    </row>
    <row r="15" spans="1:23" ht="27.75" customHeight="1">
      <c r="A15" s="155"/>
      <c r="B15" s="159"/>
      <c r="C15" s="457" t="s">
        <v>85</v>
      </c>
      <c r="D15" s="453"/>
      <c r="E15" s="151" t="s">
        <v>87</v>
      </c>
      <c r="F15" s="176">
        <v>17625</v>
      </c>
      <c r="G15" s="176">
        <v>11376</v>
      </c>
      <c r="H15" s="176">
        <v>25863</v>
      </c>
      <c r="I15" s="176">
        <v>33866</v>
      </c>
      <c r="J15" s="176">
        <v>59327</v>
      </c>
      <c r="K15" s="176">
        <v>14428</v>
      </c>
      <c r="L15" s="176">
        <v>11889</v>
      </c>
      <c r="M15" s="176">
        <v>14011</v>
      </c>
      <c r="N15" s="176">
        <v>8090</v>
      </c>
      <c r="O15" s="176">
        <v>7148</v>
      </c>
      <c r="P15" s="176">
        <v>3118</v>
      </c>
      <c r="Q15" s="176">
        <v>10806</v>
      </c>
      <c r="R15" s="176" t="s">
        <v>506</v>
      </c>
      <c r="S15" s="176">
        <v>30600</v>
      </c>
      <c r="T15" s="9"/>
      <c r="U15" s="9"/>
      <c r="V15" s="9"/>
      <c r="W15" s="9"/>
    </row>
    <row r="16" spans="1:23" ht="27.75" customHeight="1">
      <c r="A16" s="155"/>
      <c r="B16" s="452" t="s">
        <v>86</v>
      </c>
      <c r="C16" s="457"/>
      <c r="D16" s="453"/>
      <c r="E16" s="151" t="s">
        <v>87</v>
      </c>
      <c r="F16" s="176">
        <v>1994</v>
      </c>
      <c r="G16" s="176">
        <v>165</v>
      </c>
      <c r="H16" s="176">
        <v>2078</v>
      </c>
      <c r="I16" s="176">
        <v>309</v>
      </c>
      <c r="J16" s="176">
        <v>659</v>
      </c>
      <c r="K16" s="176">
        <v>2112</v>
      </c>
      <c r="L16" s="176">
        <v>4875</v>
      </c>
      <c r="M16" s="176">
        <v>14056</v>
      </c>
      <c r="N16" s="176">
        <v>138</v>
      </c>
      <c r="O16" s="176">
        <v>14736</v>
      </c>
      <c r="P16" s="176">
        <v>63</v>
      </c>
      <c r="Q16" s="176">
        <v>633</v>
      </c>
      <c r="R16" s="176" t="s">
        <v>506</v>
      </c>
      <c r="S16" s="176">
        <v>1062</v>
      </c>
      <c r="T16" s="9"/>
      <c r="U16" s="9"/>
      <c r="V16" s="9"/>
      <c r="W16" s="9"/>
    </row>
    <row r="17" spans="1:23" ht="27.75" customHeight="1">
      <c r="A17" s="155"/>
      <c r="B17" s="155"/>
      <c r="C17" s="452" t="s">
        <v>26</v>
      </c>
      <c r="D17" s="463"/>
      <c r="E17" s="151" t="s">
        <v>87</v>
      </c>
      <c r="F17" s="176">
        <v>2639</v>
      </c>
      <c r="G17" s="176">
        <v>197</v>
      </c>
      <c r="H17" s="176">
        <v>2583</v>
      </c>
      <c r="I17" s="176">
        <v>372</v>
      </c>
      <c r="J17" s="176">
        <v>696</v>
      </c>
      <c r="K17" s="176">
        <v>2973</v>
      </c>
      <c r="L17" s="176">
        <v>10425</v>
      </c>
      <c r="M17" s="176">
        <v>18512</v>
      </c>
      <c r="N17" s="176">
        <v>146</v>
      </c>
      <c r="O17" s="176">
        <v>9486</v>
      </c>
      <c r="P17" s="176">
        <v>135</v>
      </c>
      <c r="Q17" s="176">
        <v>1343</v>
      </c>
      <c r="R17" s="176" t="s">
        <v>506</v>
      </c>
      <c r="S17" s="176">
        <v>1324</v>
      </c>
      <c r="T17" s="9"/>
      <c r="U17" s="9"/>
      <c r="V17" s="9"/>
      <c r="W17" s="9"/>
    </row>
    <row r="18" spans="1:23" ht="27.75" customHeight="1">
      <c r="A18" s="159"/>
      <c r="B18" s="159"/>
      <c r="C18" s="457" t="s">
        <v>27</v>
      </c>
      <c r="D18" s="453"/>
      <c r="E18" s="151" t="s">
        <v>87</v>
      </c>
      <c r="F18" s="176">
        <v>1332</v>
      </c>
      <c r="G18" s="176">
        <v>32</v>
      </c>
      <c r="H18" s="176">
        <v>1120</v>
      </c>
      <c r="I18" s="176">
        <v>216</v>
      </c>
      <c r="J18" s="176">
        <v>399</v>
      </c>
      <c r="K18" s="176">
        <v>1255</v>
      </c>
      <c r="L18" s="176">
        <v>2840</v>
      </c>
      <c r="M18" s="176">
        <v>6317</v>
      </c>
      <c r="N18" s="176">
        <v>132</v>
      </c>
      <c r="O18" s="176">
        <v>20117</v>
      </c>
      <c r="P18" s="176">
        <v>0</v>
      </c>
      <c r="Q18" s="176">
        <v>416</v>
      </c>
      <c r="R18" s="176" t="s">
        <v>506</v>
      </c>
      <c r="S18" s="176">
        <v>624</v>
      </c>
      <c r="T18" s="9"/>
      <c r="U18" s="9"/>
      <c r="V18" s="9"/>
      <c r="W18" s="9"/>
    </row>
    <row r="19" spans="1:23" ht="27.75" customHeight="1">
      <c r="A19" s="14"/>
      <c r="B19" s="14"/>
      <c r="C19" s="27"/>
      <c r="D19" s="27"/>
      <c r="E19" s="17"/>
      <c r="F19" s="8"/>
      <c r="G19" s="8"/>
      <c r="H19" s="8"/>
      <c r="I19" s="8"/>
      <c r="J19" s="8"/>
      <c r="K19" s="8"/>
      <c r="L19" s="8"/>
      <c r="M19" s="8"/>
      <c r="N19" s="9"/>
      <c r="O19" s="9"/>
      <c r="P19" s="9"/>
      <c r="Q19" s="8"/>
      <c r="R19" s="8"/>
      <c r="S19" s="8"/>
      <c r="T19" s="9"/>
      <c r="U19" s="9"/>
      <c r="V19" s="9"/>
      <c r="W19" s="9"/>
    </row>
    <row r="20" spans="1:23" s="13" customFormat="1" ht="27.75" customHeight="1">
      <c r="A20" s="433" t="str">
        <f>A1</f>
        <v>島根の賃金の動き（事業規模５人以上・R６年４月分）</v>
      </c>
      <c r="B20" s="433"/>
      <c r="C20" s="433"/>
      <c r="D20" s="433"/>
      <c r="E20" s="433"/>
      <c r="F20" s="433"/>
      <c r="G20" s="433"/>
      <c r="H20" s="433"/>
      <c r="I20" s="433"/>
      <c r="J20" s="433"/>
      <c r="K20" s="433"/>
      <c r="L20" s="433"/>
      <c r="M20" s="433"/>
      <c r="N20" s="433"/>
      <c r="O20" s="433"/>
      <c r="P20" s="433"/>
      <c r="Q20" s="433"/>
      <c r="R20" s="433"/>
      <c r="S20" s="433"/>
      <c r="T20" s="18"/>
      <c r="U20" s="18"/>
      <c r="V20" s="18"/>
      <c r="W20" s="18"/>
    </row>
    <row r="21" spans="1:23" ht="20.25" customHeight="1">
      <c r="A21" s="14"/>
      <c r="B21" s="14"/>
      <c r="C21" s="14"/>
      <c r="D21" s="16"/>
      <c r="E21" s="17"/>
      <c r="F21" s="261"/>
      <c r="G21" s="261"/>
      <c r="H21" s="261"/>
      <c r="I21" s="261"/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9"/>
      <c r="U21" s="9"/>
      <c r="V21" s="9"/>
      <c r="W21" s="9"/>
    </row>
    <row r="22" spans="1:23" ht="27.75" customHeight="1">
      <c r="A22" s="454" t="s">
        <v>72</v>
      </c>
      <c r="B22" s="454"/>
      <c r="C22" s="454"/>
      <c r="D22" s="454"/>
      <c r="E22" s="454"/>
      <c r="F22" s="464" t="s">
        <v>73</v>
      </c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1"/>
      <c r="T22" s="261"/>
      <c r="U22" s="9"/>
      <c r="V22" s="9"/>
      <c r="W22" s="9"/>
    </row>
    <row r="23" spans="1:23" ht="27.75" customHeight="1">
      <c r="A23" s="454"/>
      <c r="B23" s="454"/>
      <c r="C23" s="454"/>
      <c r="D23" s="454"/>
      <c r="E23" s="454"/>
      <c r="F23" s="465"/>
      <c r="G23" s="148" t="s">
        <v>74</v>
      </c>
      <c r="H23" s="148" t="s">
        <v>75</v>
      </c>
      <c r="I23" s="148" t="s">
        <v>76</v>
      </c>
      <c r="J23" s="148" t="s">
        <v>177</v>
      </c>
      <c r="K23" s="148" t="s">
        <v>77</v>
      </c>
      <c r="L23" s="148" t="s">
        <v>78</v>
      </c>
      <c r="M23" s="149" t="s">
        <v>178</v>
      </c>
      <c r="N23" s="148" t="s">
        <v>174</v>
      </c>
      <c r="O23" s="150" t="s">
        <v>176</v>
      </c>
      <c r="P23" s="148" t="s">
        <v>175</v>
      </c>
      <c r="Q23" s="148" t="s">
        <v>79</v>
      </c>
      <c r="R23" s="148" t="s">
        <v>80</v>
      </c>
      <c r="S23" s="148" t="s">
        <v>361</v>
      </c>
      <c r="T23" s="261"/>
      <c r="U23" s="9"/>
      <c r="V23" s="9"/>
      <c r="W23" s="9"/>
    </row>
    <row r="24" spans="1:23" s="15" customFormat="1" ht="27.75" customHeight="1">
      <c r="A24" s="466" t="s">
        <v>89</v>
      </c>
      <c r="B24" s="458"/>
      <c r="C24" s="458"/>
      <c r="D24" s="459"/>
      <c r="E24" s="154" t="s">
        <v>90</v>
      </c>
      <c r="F24" s="173">
        <v>18.7</v>
      </c>
      <c r="G24" s="173">
        <v>20.9</v>
      </c>
      <c r="H24" s="173">
        <v>19.7</v>
      </c>
      <c r="I24" s="173">
        <v>20.3</v>
      </c>
      <c r="J24" s="173">
        <v>20.2</v>
      </c>
      <c r="K24" s="173">
        <v>19.100000000000001</v>
      </c>
      <c r="L24" s="173">
        <v>19.5</v>
      </c>
      <c r="M24" s="173">
        <v>19.600000000000001</v>
      </c>
      <c r="N24" s="173">
        <v>16</v>
      </c>
      <c r="O24" s="173">
        <v>14.3</v>
      </c>
      <c r="P24" s="173">
        <v>16.7</v>
      </c>
      <c r="Q24" s="173">
        <v>18.3</v>
      </c>
      <c r="R24" s="173" t="s">
        <v>506</v>
      </c>
      <c r="S24" s="173">
        <v>18.7</v>
      </c>
      <c r="T24" s="262"/>
      <c r="U24" s="20"/>
      <c r="V24" s="20"/>
      <c r="W24" s="20"/>
    </row>
    <row r="25" spans="1:23" s="15" customFormat="1" ht="27.75" customHeight="1">
      <c r="A25" s="162"/>
      <c r="B25" s="458" t="s">
        <v>133</v>
      </c>
      <c r="C25" s="458"/>
      <c r="D25" s="459"/>
      <c r="E25" s="154" t="s">
        <v>90</v>
      </c>
      <c r="F25" s="172">
        <v>-0.4</v>
      </c>
      <c r="G25" s="172">
        <v>-0.5</v>
      </c>
      <c r="H25" s="172">
        <v>-0.8</v>
      </c>
      <c r="I25" s="172">
        <v>0.8</v>
      </c>
      <c r="J25" s="172">
        <v>-0.4</v>
      </c>
      <c r="K25" s="172">
        <v>-0.6</v>
      </c>
      <c r="L25" s="172">
        <v>-0.2</v>
      </c>
      <c r="M25" s="172">
        <v>0.9</v>
      </c>
      <c r="N25" s="172">
        <v>1.5</v>
      </c>
      <c r="O25" s="172">
        <v>-5.7</v>
      </c>
      <c r="P25" s="172">
        <v>1.3</v>
      </c>
      <c r="Q25" s="172">
        <v>-0.6</v>
      </c>
      <c r="R25" s="172" t="s">
        <v>509</v>
      </c>
      <c r="S25" s="172">
        <v>0.6</v>
      </c>
      <c r="T25" s="262"/>
      <c r="U25" s="20"/>
      <c r="V25" s="20"/>
      <c r="W25" s="20"/>
    </row>
    <row r="26" spans="1:23" s="15" customFormat="1" ht="27.75" customHeight="1">
      <c r="A26" s="152"/>
      <c r="B26" s="458" t="s">
        <v>26</v>
      </c>
      <c r="C26" s="458"/>
      <c r="D26" s="459"/>
      <c r="E26" s="154" t="s">
        <v>90</v>
      </c>
      <c r="F26" s="173">
        <v>19.399999999999999</v>
      </c>
      <c r="G26" s="173">
        <v>21.1</v>
      </c>
      <c r="H26" s="173">
        <v>19.8</v>
      </c>
      <c r="I26" s="173">
        <v>20.5</v>
      </c>
      <c r="J26" s="173">
        <v>20.2</v>
      </c>
      <c r="K26" s="173">
        <v>20</v>
      </c>
      <c r="L26" s="173">
        <v>20.5</v>
      </c>
      <c r="M26" s="173">
        <v>19.899999999999999</v>
      </c>
      <c r="N26" s="173">
        <v>17</v>
      </c>
      <c r="O26" s="173">
        <v>15.8</v>
      </c>
      <c r="P26" s="173">
        <v>17.3</v>
      </c>
      <c r="Q26" s="173">
        <v>18.5</v>
      </c>
      <c r="R26" s="173" t="s">
        <v>506</v>
      </c>
      <c r="S26" s="173">
        <v>19.100000000000001</v>
      </c>
      <c r="T26" s="20"/>
      <c r="U26" s="20"/>
      <c r="V26" s="20"/>
      <c r="W26" s="20"/>
    </row>
    <row r="27" spans="1:23" s="15" customFormat="1" ht="27.75" customHeight="1">
      <c r="A27" s="152"/>
      <c r="B27" s="458" t="s">
        <v>27</v>
      </c>
      <c r="C27" s="458"/>
      <c r="D27" s="459"/>
      <c r="E27" s="154" t="s">
        <v>90</v>
      </c>
      <c r="F27" s="173">
        <v>18</v>
      </c>
      <c r="G27" s="173">
        <v>20.399999999999999</v>
      </c>
      <c r="H27" s="173">
        <v>19.600000000000001</v>
      </c>
      <c r="I27" s="173">
        <v>20.100000000000001</v>
      </c>
      <c r="J27" s="173">
        <v>20.2</v>
      </c>
      <c r="K27" s="173">
        <v>18.100000000000001</v>
      </c>
      <c r="L27" s="173">
        <v>19.2</v>
      </c>
      <c r="M27" s="173">
        <v>19.100000000000001</v>
      </c>
      <c r="N27" s="173">
        <v>15.3</v>
      </c>
      <c r="O27" s="173">
        <v>12.9</v>
      </c>
      <c r="P27" s="173">
        <v>16.2</v>
      </c>
      <c r="Q27" s="173">
        <v>18.2</v>
      </c>
      <c r="R27" s="173" t="s">
        <v>506</v>
      </c>
      <c r="S27" s="173">
        <v>18.100000000000001</v>
      </c>
      <c r="T27" s="20"/>
      <c r="U27" s="20"/>
      <c r="V27" s="20"/>
      <c r="W27" s="20"/>
    </row>
    <row r="28" spans="1:23" s="15" customFormat="1" ht="27.75" customHeight="1">
      <c r="A28" s="152"/>
      <c r="B28" s="466" t="s">
        <v>91</v>
      </c>
      <c r="C28" s="458"/>
      <c r="D28" s="459"/>
      <c r="E28" s="154" t="s">
        <v>362</v>
      </c>
      <c r="F28" s="173">
        <v>142.9</v>
      </c>
      <c r="G28" s="173">
        <v>166.2</v>
      </c>
      <c r="H28" s="173">
        <v>162</v>
      </c>
      <c r="I28" s="173">
        <v>171.2</v>
      </c>
      <c r="J28" s="173">
        <v>176.9</v>
      </c>
      <c r="K28" s="173">
        <v>135.19999999999999</v>
      </c>
      <c r="L28" s="173">
        <v>148.1</v>
      </c>
      <c r="M28" s="173">
        <v>156.5</v>
      </c>
      <c r="N28" s="173">
        <v>108.3</v>
      </c>
      <c r="O28" s="173">
        <v>100.6</v>
      </c>
      <c r="P28" s="173">
        <v>123.5</v>
      </c>
      <c r="Q28" s="173">
        <v>133.9</v>
      </c>
      <c r="R28" s="173" t="s">
        <v>506</v>
      </c>
      <c r="S28" s="173">
        <v>149.30000000000001</v>
      </c>
      <c r="T28" s="20"/>
      <c r="U28" s="20"/>
      <c r="V28" s="20"/>
      <c r="W28" s="20"/>
    </row>
    <row r="29" spans="1:23" s="15" customFormat="1" ht="27.75" customHeight="1">
      <c r="A29" s="152"/>
      <c r="B29" s="152"/>
      <c r="C29" s="458" t="s">
        <v>82</v>
      </c>
      <c r="D29" s="459"/>
      <c r="E29" s="154" t="s">
        <v>88</v>
      </c>
      <c r="F29" s="172">
        <v>-1.5</v>
      </c>
      <c r="G29" s="172">
        <v>-3.9</v>
      </c>
      <c r="H29" s="172">
        <v>-2.6</v>
      </c>
      <c r="I29" s="172">
        <v>6.2</v>
      </c>
      <c r="J29" s="172">
        <v>-0.9</v>
      </c>
      <c r="K29" s="172">
        <v>-6.5</v>
      </c>
      <c r="L29" s="172">
        <v>1</v>
      </c>
      <c r="M29" s="172">
        <v>4</v>
      </c>
      <c r="N29" s="172">
        <v>18</v>
      </c>
      <c r="O29" s="172">
        <v>-32.5</v>
      </c>
      <c r="P29" s="172">
        <v>6.7</v>
      </c>
      <c r="Q29" s="172">
        <v>-1.3</v>
      </c>
      <c r="R29" s="172" t="s">
        <v>510</v>
      </c>
      <c r="S29" s="172">
        <v>2</v>
      </c>
      <c r="T29" s="20"/>
      <c r="U29" s="20"/>
      <c r="V29" s="20"/>
      <c r="W29" s="20"/>
    </row>
    <row r="30" spans="1:23" s="15" customFormat="1" ht="27.75" customHeight="1">
      <c r="A30" s="152"/>
      <c r="B30" s="152"/>
      <c r="C30" s="458" t="s">
        <v>26</v>
      </c>
      <c r="D30" s="459"/>
      <c r="E30" s="154" t="s">
        <v>362</v>
      </c>
      <c r="F30" s="173">
        <v>157.4</v>
      </c>
      <c r="G30" s="173">
        <v>168.8</v>
      </c>
      <c r="H30" s="173">
        <v>166.3</v>
      </c>
      <c r="I30" s="173">
        <v>173.5</v>
      </c>
      <c r="J30" s="173">
        <v>180</v>
      </c>
      <c r="K30" s="173">
        <v>151.5</v>
      </c>
      <c r="L30" s="173">
        <v>170.9</v>
      </c>
      <c r="M30" s="173">
        <v>163</v>
      </c>
      <c r="N30" s="173">
        <v>130.1</v>
      </c>
      <c r="O30" s="173">
        <v>118.1</v>
      </c>
      <c r="P30" s="173">
        <v>133.4</v>
      </c>
      <c r="Q30" s="173">
        <v>147.1</v>
      </c>
      <c r="R30" s="173" t="s">
        <v>506</v>
      </c>
      <c r="S30" s="173">
        <v>161.6</v>
      </c>
      <c r="T30" s="20"/>
      <c r="U30" s="20"/>
      <c r="V30" s="20"/>
      <c r="W30" s="20"/>
    </row>
    <row r="31" spans="1:23" s="15" customFormat="1" ht="27.75" customHeight="1">
      <c r="A31" s="152"/>
      <c r="B31" s="152"/>
      <c r="C31" s="458" t="s">
        <v>27</v>
      </c>
      <c r="D31" s="459"/>
      <c r="E31" s="154" t="s">
        <v>362</v>
      </c>
      <c r="F31" s="173">
        <v>128</v>
      </c>
      <c r="G31" s="173">
        <v>155.5</v>
      </c>
      <c r="H31" s="173">
        <v>153.80000000000001</v>
      </c>
      <c r="I31" s="173">
        <v>167.9</v>
      </c>
      <c r="J31" s="173">
        <v>156.1</v>
      </c>
      <c r="K31" s="173">
        <v>118.9</v>
      </c>
      <c r="L31" s="173">
        <v>139.6</v>
      </c>
      <c r="M31" s="173">
        <v>145.4</v>
      </c>
      <c r="N31" s="173">
        <v>93.3</v>
      </c>
      <c r="O31" s="173">
        <v>82.8</v>
      </c>
      <c r="P31" s="173">
        <v>115.1</v>
      </c>
      <c r="Q31" s="173">
        <v>129.80000000000001</v>
      </c>
      <c r="R31" s="173" t="s">
        <v>506</v>
      </c>
      <c r="S31" s="173">
        <v>129</v>
      </c>
      <c r="T31" s="20"/>
      <c r="U31" s="20"/>
      <c r="V31" s="20"/>
      <c r="W31" s="20"/>
    </row>
    <row r="32" spans="1:23" s="15" customFormat="1" ht="27.75" customHeight="1">
      <c r="A32" s="152"/>
      <c r="B32" s="152"/>
      <c r="C32" s="466" t="s">
        <v>92</v>
      </c>
      <c r="D32" s="459"/>
      <c r="E32" s="154" t="s">
        <v>362</v>
      </c>
      <c r="F32" s="173">
        <v>134.4</v>
      </c>
      <c r="G32" s="173">
        <v>160.19999999999999</v>
      </c>
      <c r="H32" s="173">
        <v>149.5</v>
      </c>
      <c r="I32" s="173">
        <v>155.9</v>
      </c>
      <c r="J32" s="173">
        <v>159.30000000000001</v>
      </c>
      <c r="K32" s="173">
        <v>127.7</v>
      </c>
      <c r="L32" s="173">
        <v>141.1</v>
      </c>
      <c r="M32" s="173">
        <v>146.5</v>
      </c>
      <c r="N32" s="173">
        <v>101.8</v>
      </c>
      <c r="O32" s="173">
        <v>97</v>
      </c>
      <c r="P32" s="173">
        <v>120.2</v>
      </c>
      <c r="Q32" s="173">
        <v>129.4</v>
      </c>
      <c r="R32" s="173" t="s">
        <v>506</v>
      </c>
      <c r="S32" s="173">
        <v>133.19999999999999</v>
      </c>
      <c r="T32" s="20"/>
      <c r="U32" s="20"/>
      <c r="V32" s="20"/>
      <c r="W32" s="20"/>
    </row>
    <row r="33" spans="1:23" s="15" customFormat="1" ht="27.75" customHeight="1">
      <c r="A33" s="152"/>
      <c r="B33" s="152"/>
      <c r="C33" s="152"/>
      <c r="D33" s="153" t="s">
        <v>82</v>
      </c>
      <c r="E33" s="154" t="s">
        <v>88</v>
      </c>
      <c r="F33" s="172">
        <v>-0.9</v>
      </c>
      <c r="G33" s="172">
        <v>0.1</v>
      </c>
      <c r="H33" s="172">
        <v>-2.8</v>
      </c>
      <c r="I33" s="172">
        <v>7.2</v>
      </c>
      <c r="J33" s="172">
        <v>-0.8</v>
      </c>
      <c r="K33" s="172">
        <v>-5.7</v>
      </c>
      <c r="L33" s="172">
        <v>0.4</v>
      </c>
      <c r="M33" s="172">
        <v>4.0999999999999996</v>
      </c>
      <c r="N33" s="172">
        <v>18.600000000000001</v>
      </c>
      <c r="O33" s="172">
        <v>-30.9</v>
      </c>
      <c r="P33" s="172">
        <v>7.8</v>
      </c>
      <c r="Q33" s="172">
        <v>-1.3</v>
      </c>
      <c r="R33" s="172" t="s">
        <v>508</v>
      </c>
      <c r="S33" s="172">
        <v>2.2000000000000002</v>
      </c>
      <c r="T33" s="20"/>
      <c r="U33" s="20"/>
      <c r="V33" s="20"/>
      <c r="W33" s="20"/>
    </row>
    <row r="34" spans="1:23" s="15" customFormat="1" ht="27.75" customHeight="1">
      <c r="A34" s="152"/>
      <c r="B34" s="152"/>
      <c r="C34" s="152"/>
      <c r="D34" s="153" t="s">
        <v>26</v>
      </c>
      <c r="E34" s="154" t="s">
        <v>362</v>
      </c>
      <c r="F34" s="173">
        <v>145.4</v>
      </c>
      <c r="G34" s="173">
        <v>162</v>
      </c>
      <c r="H34" s="173">
        <v>151.9</v>
      </c>
      <c r="I34" s="173">
        <v>156.69999999999999</v>
      </c>
      <c r="J34" s="173">
        <v>160.69999999999999</v>
      </c>
      <c r="K34" s="173">
        <v>139.6</v>
      </c>
      <c r="L34" s="173">
        <v>154.80000000000001</v>
      </c>
      <c r="M34" s="173">
        <v>150.9</v>
      </c>
      <c r="N34" s="173">
        <v>119.5</v>
      </c>
      <c r="O34" s="173">
        <v>112.8</v>
      </c>
      <c r="P34" s="173">
        <v>129.5</v>
      </c>
      <c r="Q34" s="173">
        <v>141.4</v>
      </c>
      <c r="R34" s="172" t="s">
        <v>506</v>
      </c>
      <c r="S34" s="173">
        <v>142.30000000000001</v>
      </c>
      <c r="T34" s="20"/>
      <c r="U34" s="20"/>
      <c r="V34" s="20"/>
      <c r="W34" s="20"/>
    </row>
    <row r="35" spans="1:23" s="15" customFormat="1" ht="27.75" customHeight="1">
      <c r="A35" s="152"/>
      <c r="B35" s="152"/>
      <c r="C35" s="158"/>
      <c r="D35" s="153" t="s">
        <v>27</v>
      </c>
      <c r="E35" s="154" t="s">
        <v>362</v>
      </c>
      <c r="F35" s="173">
        <v>123.1</v>
      </c>
      <c r="G35" s="173">
        <v>152.6</v>
      </c>
      <c r="H35" s="173">
        <v>145</v>
      </c>
      <c r="I35" s="173">
        <v>154.80000000000001</v>
      </c>
      <c r="J35" s="173">
        <v>150</v>
      </c>
      <c r="K35" s="173">
        <v>115.8</v>
      </c>
      <c r="L35" s="173">
        <v>136</v>
      </c>
      <c r="M35" s="173">
        <v>138.9</v>
      </c>
      <c r="N35" s="173">
        <v>89.7</v>
      </c>
      <c r="O35" s="173">
        <v>80.900000000000006</v>
      </c>
      <c r="P35" s="173">
        <v>112.3</v>
      </c>
      <c r="Q35" s="173">
        <v>125.7</v>
      </c>
      <c r="R35" s="173" t="s">
        <v>506</v>
      </c>
      <c r="S35" s="173">
        <v>118.2</v>
      </c>
      <c r="T35" s="20"/>
      <c r="U35" s="20"/>
      <c r="V35" s="20"/>
      <c r="W35" s="20"/>
    </row>
    <row r="36" spans="1:23" s="15" customFormat="1" ht="27.75" customHeight="1">
      <c r="A36" s="152"/>
      <c r="B36" s="152"/>
      <c r="C36" s="466" t="s">
        <v>93</v>
      </c>
      <c r="D36" s="459"/>
      <c r="E36" s="154" t="s">
        <v>362</v>
      </c>
      <c r="F36" s="173">
        <v>8.5</v>
      </c>
      <c r="G36" s="173">
        <v>6</v>
      </c>
      <c r="H36" s="173">
        <v>12.5</v>
      </c>
      <c r="I36" s="173">
        <v>15.3</v>
      </c>
      <c r="J36" s="173">
        <v>17.600000000000001</v>
      </c>
      <c r="K36" s="173">
        <v>7.5</v>
      </c>
      <c r="L36" s="173">
        <v>7</v>
      </c>
      <c r="M36" s="173">
        <v>10</v>
      </c>
      <c r="N36" s="173">
        <v>6.5</v>
      </c>
      <c r="O36" s="173">
        <v>3.6</v>
      </c>
      <c r="P36" s="173">
        <v>3.3</v>
      </c>
      <c r="Q36" s="173">
        <v>4.5</v>
      </c>
      <c r="R36" s="173" t="s">
        <v>506</v>
      </c>
      <c r="S36" s="173">
        <v>16.100000000000001</v>
      </c>
      <c r="T36" s="20"/>
      <c r="U36" s="20"/>
      <c r="V36" s="20"/>
      <c r="W36" s="20"/>
    </row>
    <row r="37" spans="1:23" s="15" customFormat="1" ht="27.75" customHeight="1">
      <c r="A37" s="152"/>
      <c r="B37" s="152"/>
      <c r="C37" s="152"/>
      <c r="D37" s="153" t="s">
        <v>82</v>
      </c>
      <c r="E37" s="154" t="s">
        <v>88</v>
      </c>
      <c r="F37" s="172">
        <v>-10.5</v>
      </c>
      <c r="G37" s="172">
        <v>-53.8</v>
      </c>
      <c r="H37" s="172">
        <v>0</v>
      </c>
      <c r="I37" s="172">
        <v>-2.6</v>
      </c>
      <c r="J37" s="172">
        <v>-1.7</v>
      </c>
      <c r="K37" s="172">
        <v>-17.600000000000001</v>
      </c>
      <c r="L37" s="172">
        <v>16.7</v>
      </c>
      <c r="M37" s="172">
        <v>2</v>
      </c>
      <c r="N37" s="172">
        <v>10.199999999999999</v>
      </c>
      <c r="O37" s="172">
        <v>-58.1</v>
      </c>
      <c r="P37" s="172">
        <v>-26.7</v>
      </c>
      <c r="Q37" s="172">
        <v>-2.2000000000000002</v>
      </c>
      <c r="R37" s="172" t="s">
        <v>507</v>
      </c>
      <c r="S37" s="172">
        <v>0</v>
      </c>
      <c r="T37" s="20"/>
      <c r="U37" s="20"/>
      <c r="V37" s="20"/>
      <c r="W37" s="20"/>
    </row>
    <row r="38" spans="1:23" s="15" customFormat="1" ht="27.75" customHeight="1">
      <c r="A38" s="152"/>
      <c r="B38" s="152"/>
      <c r="C38" s="152"/>
      <c r="D38" s="153" t="s">
        <v>26</v>
      </c>
      <c r="E38" s="154" t="s">
        <v>362</v>
      </c>
      <c r="F38" s="173">
        <v>12</v>
      </c>
      <c r="G38" s="173">
        <v>6.8</v>
      </c>
      <c r="H38" s="173">
        <v>14.4</v>
      </c>
      <c r="I38" s="173">
        <v>16.8</v>
      </c>
      <c r="J38" s="173">
        <v>19.3</v>
      </c>
      <c r="K38" s="173">
        <v>11.9</v>
      </c>
      <c r="L38" s="173">
        <v>16.100000000000001</v>
      </c>
      <c r="M38" s="173">
        <v>12.1</v>
      </c>
      <c r="N38" s="173">
        <v>10.6</v>
      </c>
      <c r="O38" s="173">
        <v>5.3</v>
      </c>
      <c r="P38" s="173">
        <v>3.9</v>
      </c>
      <c r="Q38" s="173">
        <v>5.7</v>
      </c>
      <c r="R38" s="173" t="s">
        <v>506</v>
      </c>
      <c r="S38" s="173">
        <v>19.3</v>
      </c>
      <c r="T38" s="20"/>
      <c r="U38" s="20"/>
      <c r="V38" s="20"/>
      <c r="W38" s="20"/>
    </row>
    <row r="39" spans="1:23" s="15" customFormat="1" ht="27.75" customHeight="1">
      <c r="A39" s="158"/>
      <c r="B39" s="158"/>
      <c r="C39" s="158"/>
      <c r="D39" s="153" t="s">
        <v>27</v>
      </c>
      <c r="E39" s="154" t="s">
        <v>362</v>
      </c>
      <c r="F39" s="173">
        <v>4.9000000000000004</v>
      </c>
      <c r="G39" s="173">
        <v>2.9</v>
      </c>
      <c r="H39" s="173">
        <v>8.8000000000000007</v>
      </c>
      <c r="I39" s="173">
        <v>13.1</v>
      </c>
      <c r="J39" s="173">
        <v>6.1</v>
      </c>
      <c r="K39" s="173">
        <v>3.1</v>
      </c>
      <c r="L39" s="173">
        <v>3.6</v>
      </c>
      <c r="M39" s="173">
        <v>6.5</v>
      </c>
      <c r="N39" s="173">
        <v>3.6</v>
      </c>
      <c r="O39" s="173">
        <v>1.9</v>
      </c>
      <c r="P39" s="173">
        <v>2.8</v>
      </c>
      <c r="Q39" s="173">
        <v>4.0999999999999996</v>
      </c>
      <c r="R39" s="173" t="s">
        <v>506</v>
      </c>
      <c r="S39" s="173">
        <v>10.8</v>
      </c>
      <c r="T39" s="20"/>
      <c r="U39" s="20"/>
      <c r="V39" s="20"/>
      <c r="W39" s="20"/>
    </row>
    <row r="40" spans="1:23" s="15" customFormat="1" ht="27.75" customHeight="1">
      <c r="A40" s="263"/>
      <c r="B40" s="263"/>
      <c r="C40" s="263"/>
      <c r="D40" s="134"/>
      <c r="E40" s="135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20"/>
      <c r="U40" s="20"/>
      <c r="V40" s="20"/>
      <c r="W40" s="20"/>
    </row>
    <row r="41" spans="1:23" s="13" customFormat="1" ht="27.75" customHeight="1">
      <c r="A41" s="433" t="str">
        <f>A1</f>
        <v>島根の賃金の動き（事業規模５人以上・R６年４月分）</v>
      </c>
      <c r="B41" s="433"/>
      <c r="C41" s="433"/>
      <c r="D41" s="433"/>
      <c r="E41" s="433"/>
      <c r="F41" s="433"/>
      <c r="G41" s="433"/>
      <c r="H41" s="433"/>
      <c r="I41" s="433"/>
      <c r="J41" s="433"/>
      <c r="K41" s="433"/>
      <c r="L41" s="433"/>
      <c r="M41" s="433"/>
      <c r="N41" s="433"/>
      <c r="O41" s="433"/>
      <c r="P41" s="433"/>
      <c r="Q41" s="433"/>
      <c r="R41" s="433"/>
      <c r="S41" s="433"/>
      <c r="T41" s="18"/>
      <c r="U41" s="18"/>
      <c r="V41" s="18"/>
      <c r="W41" s="18"/>
    </row>
    <row r="42" spans="1:23" ht="23.25" customHeight="1">
      <c r="A42" s="264"/>
      <c r="B42" s="264"/>
      <c r="C42" s="264"/>
      <c r="D42" s="16"/>
      <c r="E42" s="17"/>
      <c r="F42" s="261"/>
      <c r="G42" s="261"/>
      <c r="H42" s="261"/>
      <c r="I42" s="261"/>
      <c r="J42" s="261"/>
      <c r="K42" s="261"/>
      <c r="L42" s="261"/>
      <c r="M42" s="261"/>
      <c r="N42" s="261"/>
      <c r="O42" s="261"/>
      <c r="P42" s="261"/>
      <c r="Q42" s="261"/>
      <c r="R42" s="261"/>
      <c r="S42" s="261"/>
      <c r="T42" s="9"/>
      <c r="U42" s="9"/>
      <c r="V42" s="9"/>
      <c r="W42" s="9"/>
    </row>
    <row r="43" spans="1:23" ht="27.75" customHeight="1">
      <c r="A43" s="454" t="s">
        <v>72</v>
      </c>
      <c r="B43" s="454"/>
      <c r="C43" s="454"/>
      <c r="D43" s="454"/>
      <c r="E43" s="454"/>
      <c r="F43" s="464" t="s">
        <v>73</v>
      </c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1"/>
      <c r="T43" s="9"/>
      <c r="U43" s="9"/>
      <c r="V43" s="9"/>
      <c r="W43" s="9"/>
    </row>
    <row r="44" spans="1:23" ht="27.75" customHeight="1">
      <c r="A44" s="454"/>
      <c r="B44" s="454"/>
      <c r="C44" s="454"/>
      <c r="D44" s="454"/>
      <c r="E44" s="454"/>
      <c r="F44" s="465"/>
      <c r="G44" s="148" t="s">
        <v>74</v>
      </c>
      <c r="H44" s="148" t="s">
        <v>75</v>
      </c>
      <c r="I44" s="148" t="s">
        <v>76</v>
      </c>
      <c r="J44" s="148" t="s">
        <v>177</v>
      </c>
      <c r="K44" s="148" t="s">
        <v>77</v>
      </c>
      <c r="L44" s="148" t="s">
        <v>78</v>
      </c>
      <c r="M44" s="149" t="s">
        <v>178</v>
      </c>
      <c r="N44" s="148" t="s">
        <v>174</v>
      </c>
      <c r="O44" s="150" t="s">
        <v>176</v>
      </c>
      <c r="P44" s="148" t="s">
        <v>175</v>
      </c>
      <c r="Q44" s="148" t="s">
        <v>79</v>
      </c>
      <c r="R44" s="148" t="s">
        <v>80</v>
      </c>
      <c r="S44" s="148" t="s">
        <v>361</v>
      </c>
      <c r="T44" s="9"/>
      <c r="U44" s="9"/>
      <c r="V44" s="9"/>
      <c r="W44" s="9"/>
    </row>
    <row r="45" spans="1:23" ht="27.75" customHeight="1">
      <c r="A45" s="470" t="s">
        <v>104</v>
      </c>
      <c r="B45" s="470"/>
      <c r="C45" s="471" t="s">
        <v>94</v>
      </c>
      <c r="D45" s="472"/>
      <c r="E45" s="151" t="s">
        <v>103</v>
      </c>
      <c r="F45" s="170">
        <v>245144</v>
      </c>
      <c r="G45" s="170">
        <v>17067</v>
      </c>
      <c r="H45" s="170">
        <v>38191</v>
      </c>
      <c r="I45" s="170">
        <v>3262</v>
      </c>
      <c r="J45" s="170">
        <v>10400</v>
      </c>
      <c r="K45" s="170">
        <v>39923</v>
      </c>
      <c r="L45" s="170">
        <v>5941</v>
      </c>
      <c r="M45" s="170">
        <v>6924</v>
      </c>
      <c r="N45" s="170">
        <v>15057</v>
      </c>
      <c r="O45" s="170">
        <v>6290</v>
      </c>
      <c r="P45" s="170">
        <v>18386</v>
      </c>
      <c r="Q45" s="170">
        <v>55383</v>
      </c>
      <c r="R45" s="170" t="s">
        <v>506</v>
      </c>
      <c r="S45" s="170">
        <v>21358</v>
      </c>
      <c r="T45" s="9"/>
      <c r="U45" s="9"/>
      <c r="V45" s="9"/>
      <c r="W45" s="9"/>
    </row>
    <row r="46" spans="1:23" ht="27.75" customHeight="1">
      <c r="A46" s="470"/>
      <c r="B46" s="470"/>
      <c r="C46" s="457" t="s">
        <v>95</v>
      </c>
      <c r="D46" s="453"/>
      <c r="E46" s="151" t="s">
        <v>103</v>
      </c>
      <c r="F46" s="170">
        <v>12848</v>
      </c>
      <c r="G46" s="170">
        <v>552</v>
      </c>
      <c r="H46" s="170">
        <v>923</v>
      </c>
      <c r="I46" s="170">
        <v>120</v>
      </c>
      <c r="J46" s="170">
        <v>126</v>
      </c>
      <c r="K46" s="170">
        <v>1194</v>
      </c>
      <c r="L46" s="170">
        <v>473</v>
      </c>
      <c r="M46" s="170">
        <v>395</v>
      </c>
      <c r="N46" s="170">
        <v>939</v>
      </c>
      <c r="O46" s="170">
        <v>278</v>
      </c>
      <c r="P46" s="170">
        <v>3474</v>
      </c>
      <c r="Q46" s="170">
        <v>2886</v>
      </c>
      <c r="R46" s="170" t="s">
        <v>506</v>
      </c>
      <c r="S46" s="170">
        <v>895</v>
      </c>
      <c r="T46" s="9"/>
      <c r="U46" s="9"/>
      <c r="V46" s="9"/>
      <c r="W46" s="9"/>
    </row>
    <row r="47" spans="1:23" ht="27.75" customHeight="1">
      <c r="A47" s="470"/>
      <c r="B47" s="470"/>
      <c r="C47" s="457" t="s">
        <v>96</v>
      </c>
      <c r="D47" s="453"/>
      <c r="E47" s="151" t="s">
        <v>103</v>
      </c>
      <c r="F47" s="170">
        <v>11758</v>
      </c>
      <c r="G47" s="170">
        <v>510</v>
      </c>
      <c r="H47" s="170">
        <v>718</v>
      </c>
      <c r="I47" s="170">
        <v>104</v>
      </c>
      <c r="J47" s="170">
        <v>52</v>
      </c>
      <c r="K47" s="170">
        <v>1426</v>
      </c>
      <c r="L47" s="170">
        <v>476</v>
      </c>
      <c r="M47" s="170">
        <v>355</v>
      </c>
      <c r="N47" s="170">
        <v>1088</v>
      </c>
      <c r="O47" s="170">
        <v>335</v>
      </c>
      <c r="P47" s="170">
        <v>2765</v>
      </c>
      <c r="Q47" s="170">
        <v>2884</v>
      </c>
      <c r="R47" s="170" t="s">
        <v>506</v>
      </c>
      <c r="S47" s="170">
        <v>533</v>
      </c>
      <c r="T47" s="9"/>
      <c r="U47" s="9"/>
      <c r="V47" s="9"/>
      <c r="W47" s="9"/>
    </row>
    <row r="48" spans="1:23" ht="27.75" customHeight="1">
      <c r="A48" s="470"/>
      <c r="B48" s="470"/>
      <c r="C48" s="473" t="s">
        <v>97</v>
      </c>
      <c r="D48" s="472"/>
      <c r="E48" s="151" t="s">
        <v>103</v>
      </c>
      <c r="F48" s="171">
        <v>246234</v>
      </c>
      <c r="G48" s="171">
        <v>17109</v>
      </c>
      <c r="H48" s="171">
        <v>38396</v>
      </c>
      <c r="I48" s="171">
        <v>3278</v>
      </c>
      <c r="J48" s="171">
        <v>10474</v>
      </c>
      <c r="K48" s="171">
        <v>39691</v>
      </c>
      <c r="L48" s="171">
        <v>5938</v>
      </c>
      <c r="M48" s="171">
        <v>6964</v>
      </c>
      <c r="N48" s="171">
        <v>14908</v>
      </c>
      <c r="O48" s="171">
        <v>6233</v>
      </c>
      <c r="P48" s="171">
        <v>19095</v>
      </c>
      <c r="Q48" s="171">
        <v>55385</v>
      </c>
      <c r="R48" s="170" t="s">
        <v>506</v>
      </c>
      <c r="S48" s="171">
        <v>21720</v>
      </c>
      <c r="T48" s="9"/>
      <c r="U48" s="9"/>
      <c r="V48" s="9"/>
      <c r="W48" s="9"/>
    </row>
    <row r="49" spans="1:23" s="15" customFormat="1" ht="27.75" customHeight="1">
      <c r="A49" s="470"/>
      <c r="B49" s="470"/>
      <c r="C49" s="152"/>
      <c r="D49" s="153" t="s">
        <v>82</v>
      </c>
      <c r="E49" s="154" t="s">
        <v>88</v>
      </c>
      <c r="F49" s="172">
        <v>0.9</v>
      </c>
      <c r="G49" s="172">
        <v>-1.2</v>
      </c>
      <c r="H49" s="172">
        <v>-1.1000000000000001</v>
      </c>
      <c r="I49" s="172">
        <v>-2</v>
      </c>
      <c r="J49" s="172">
        <v>2.7</v>
      </c>
      <c r="K49" s="172">
        <v>-0.4</v>
      </c>
      <c r="L49" s="172">
        <v>-5.4</v>
      </c>
      <c r="M49" s="172">
        <v>2.2999999999999998</v>
      </c>
      <c r="N49" s="172">
        <v>6.9</v>
      </c>
      <c r="O49" s="172">
        <v>5</v>
      </c>
      <c r="P49" s="172">
        <v>0.7</v>
      </c>
      <c r="Q49" s="172">
        <v>1.1000000000000001</v>
      </c>
      <c r="R49" s="172" t="s">
        <v>507</v>
      </c>
      <c r="S49" s="172">
        <v>2.2999999999999998</v>
      </c>
      <c r="T49" s="20"/>
      <c r="U49" s="20"/>
      <c r="V49" s="20"/>
      <c r="W49" s="20"/>
    </row>
    <row r="50" spans="1:23" s="14" customFormat="1" ht="27.75" customHeight="1">
      <c r="A50" s="470"/>
      <c r="B50" s="470"/>
      <c r="C50" s="155"/>
      <c r="D50" s="163" t="s">
        <v>98</v>
      </c>
      <c r="E50" s="151" t="s">
        <v>103</v>
      </c>
      <c r="F50" s="170">
        <v>69527</v>
      </c>
      <c r="G50" s="170">
        <v>491</v>
      </c>
      <c r="H50" s="170">
        <v>3382</v>
      </c>
      <c r="I50" s="170">
        <v>248</v>
      </c>
      <c r="J50" s="170">
        <v>1120</v>
      </c>
      <c r="K50" s="170">
        <v>18764</v>
      </c>
      <c r="L50" s="170">
        <v>693</v>
      </c>
      <c r="M50" s="170">
        <v>1197</v>
      </c>
      <c r="N50" s="170">
        <v>10614</v>
      </c>
      <c r="O50" s="170">
        <v>3930</v>
      </c>
      <c r="P50" s="170">
        <v>6739</v>
      </c>
      <c r="Q50" s="170">
        <v>15413</v>
      </c>
      <c r="R50" s="170" t="s">
        <v>506</v>
      </c>
      <c r="S50" s="170">
        <v>5901</v>
      </c>
      <c r="T50" s="19"/>
      <c r="U50" s="19"/>
      <c r="V50" s="19"/>
      <c r="W50" s="19"/>
    </row>
    <row r="51" spans="1:23" s="15" customFormat="1" ht="27.75" customHeight="1">
      <c r="A51" s="470"/>
      <c r="B51" s="470"/>
      <c r="C51" s="158"/>
      <c r="D51" s="164" t="s">
        <v>99</v>
      </c>
      <c r="E51" s="154" t="s">
        <v>88</v>
      </c>
      <c r="F51" s="173">
        <v>28.2</v>
      </c>
      <c r="G51" s="173">
        <v>2.9</v>
      </c>
      <c r="H51" s="173">
        <v>8.8000000000000007</v>
      </c>
      <c r="I51" s="173">
        <v>7.6</v>
      </c>
      <c r="J51" s="173">
        <v>10.7</v>
      </c>
      <c r="K51" s="173">
        <v>47.3</v>
      </c>
      <c r="L51" s="173">
        <v>11.7</v>
      </c>
      <c r="M51" s="173">
        <v>17.2</v>
      </c>
      <c r="N51" s="173">
        <v>71.2</v>
      </c>
      <c r="O51" s="173">
        <v>63.1</v>
      </c>
      <c r="P51" s="173">
        <v>35.299999999999997</v>
      </c>
      <c r="Q51" s="173">
        <v>27.8</v>
      </c>
      <c r="R51" s="173" t="s">
        <v>506</v>
      </c>
      <c r="S51" s="173">
        <v>27.2</v>
      </c>
      <c r="T51" s="20"/>
      <c r="U51" s="20"/>
      <c r="V51" s="20"/>
      <c r="W51" s="20"/>
    </row>
    <row r="52" spans="1:23" s="7" customFormat="1" ht="27.75" customHeight="1">
      <c r="A52" s="467" t="s">
        <v>105</v>
      </c>
      <c r="B52" s="467"/>
      <c r="C52" s="468" t="s">
        <v>100</v>
      </c>
      <c r="D52" s="469"/>
      <c r="E52" s="166" t="s">
        <v>88</v>
      </c>
      <c r="F52" s="174">
        <v>5.24</v>
      </c>
      <c r="G52" s="174">
        <v>3.23</v>
      </c>
      <c r="H52" s="174">
        <v>2.42</v>
      </c>
      <c r="I52" s="174">
        <v>3.68</v>
      </c>
      <c r="J52" s="174">
        <v>1.21</v>
      </c>
      <c r="K52" s="174">
        <v>2.99</v>
      </c>
      <c r="L52" s="174">
        <v>7.96</v>
      </c>
      <c r="M52" s="174">
        <v>5.7</v>
      </c>
      <c r="N52" s="174">
        <v>6.24</v>
      </c>
      <c r="O52" s="174">
        <v>4.42</v>
      </c>
      <c r="P52" s="174">
        <v>18.89</v>
      </c>
      <c r="Q52" s="174">
        <v>5.21</v>
      </c>
      <c r="R52" s="174" t="s">
        <v>506</v>
      </c>
      <c r="S52" s="174">
        <v>4.1900000000000004</v>
      </c>
      <c r="T52" s="21"/>
      <c r="U52" s="21"/>
      <c r="V52" s="21"/>
      <c r="W52" s="21"/>
    </row>
    <row r="53" spans="1:23" s="7" customFormat="1" ht="27.75" customHeight="1">
      <c r="A53" s="467"/>
      <c r="B53" s="467"/>
      <c r="C53" s="167"/>
      <c r="D53" s="165" t="s">
        <v>101</v>
      </c>
      <c r="E53" s="168" t="s">
        <v>134</v>
      </c>
      <c r="F53" s="175">
        <v>0.71</v>
      </c>
      <c r="G53" s="175">
        <v>0.86</v>
      </c>
      <c r="H53" s="175">
        <v>-0.18</v>
      </c>
      <c r="I53" s="175">
        <v>-1.7</v>
      </c>
      <c r="J53" s="175">
        <v>0.89</v>
      </c>
      <c r="K53" s="175">
        <v>1.24</v>
      </c>
      <c r="L53" s="175">
        <v>-6.05</v>
      </c>
      <c r="M53" s="175">
        <v>-2.21</v>
      </c>
      <c r="N53" s="175">
        <v>-1.0900000000000001</v>
      </c>
      <c r="O53" s="175">
        <v>-1.97</v>
      </c>
      <c r="P53" s="175">
        <v>2.61</v>
      </c>
      <c r="Q53" s="175">
        <v>1.29</v>
      </c>
      <c r="R53" s="175" t="s">
        <v>507</v>
      </c>
      <c r="S53" s="175">
        <v>2.19</v>
      </c>
      <c r="T53" s="21"/>
      <c r="U53" s="21"/>
      <c r="V53" s="21"/>
      <c r="W53" s="21"/>
    </row>
    <row r="54" spans="1:23" s="7" customFormat="1" ht="27.75" customHeight="1">
      <c r="A54" s="467"/>
      <c r="B54" s="467"/>
      <c r="C54" s="468" t="s">
        <v>102</v>
      </c>
      <c r="D54" s="469"/>
      <c r="E54" s="166" t="s">
        <v>88</v>
      </c>
      <c r="F54" s="174">
        <v>4.8</v>
      </c>
      <c r="G54" s="174">
        <v>2.99</v>
      </c>
      <c r="H54" s="174">
        <v>1.88</v>
      </c>
      <c r="I54" s="174">
        <v>3.19</v>
      </c>
      <c r="J54" s="174">
        <v>0.5</v>
      </c>
      <c r="K54" s="174">
        <v>3.57</v>
      </c>
      <c r="L54" s="174">
        <v>8.01</v>
      </c>
      <c r="M54" s="174">
        <v>5.13</v>
      </c>
      <c r="N54" s="174">
        <v>7.23</v>
      </c>
      <c r="O54" s="174">
        <v>5.33</v>
      </c>
      <c r="P54" s="174">
        <v>15.04</v>
      </c>
      <c r="Q54" s="174">
        <v>5.21</v>
      </c>
      <c r="R54" s="174" t="s">
        <v>506</v>
      </c>
      <c r="S54" s="174">
        <v>2.5</v>
      </c>
      <c r="T54" s="21"/>
      <c r="U54" s="21"/>
      <c r="V54" s="21"/>
      <c r="W54" s="21"/>
    </row>
    <row r="55" spans="1:23" s="7" customFormat="1" ht="27.75" customHeight="1">
      <c r="A55" s="467"/>
      <c r="B55" s="467"/>
      <c r="C55" s="167"/>
      <c r="D55" s="165" t="s">
        <v>101</v>
      </c>
      <c r="E55" s="168" t="s">
        <v>134</v>
      </c>
      <c r="F55" s="175">
        <v>1.06</v>
      </c>
      <c r="G55" s="175">
        <v>2.33</v>
      </c>
      <c r="H55" s="175">
        <v>-0.24</v>
      </c>
      <c r="I55" s="175">
        <v>-1.54</v>
      </c>
      <c r="J55" s="175">
        <v>-0.25</v>
      </c>
      <c r="K55" s="175">
        <v>1.44</v>
      </c>
      <c r="L55" s="175">
        <v>0.64</v>
      </c>
      <c r="M55" s="175">
        <v>0.02</v>
      </c>
      <c r="N55" s="175">
        <v>-0.34</v>
      </c>
      <c r="O55" s="175">
        <v>1.41</v>
      </c>
      <c r="P55" s="175">
        <v>6.4</v>
      </c>
      <c r="Q55" s="175">
        <v>0.91</v>
      </c>
      <c r="R55" s="175" t="s">
        <v>508</v>
      </c>
      <c r="S55" s="175">
        <v>-1.23</v>
      </c>
      <c r="T55" s="21"/>
      <c r="U55" s="21"/>
      <c r="V55" s="21"/>
      <c r="W55" s="21"/>
    </row>
    <row r="56" spans="1:23"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9"/>
      <c r="U56" s="9"/>
      <c r="V56" s="9"/>
      <c r="W56" s="9"/>
    </row>
    <row r="57" spans="1:23"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9"/>
      <c r="U57" s="9"/>
      <c r="V57" s="9"/>
      <c r="W57" s="9"/>
    </row>
    <row r="58" spans="1:23"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</row>
    <row r="59" spans="1:23"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</row>
    <row r="60" spans="1:23"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</row>
    <row r="61" spans="1:23"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</row>
    <row r="62" spans="1:23"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</row>
    <row r="63" spans="1:23"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</row>
    <row r="64" spans="1:23"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</row>
    <row r="65" spans="6:23"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</row>
    <row r="66" spans="6:23"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</row>
    <row r="67" spans="6:23"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</row>
    <row r="68" spans="6:23"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</row>
    <row r="69" spans="6:23"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</row>
    <row r="70" spans="6:23"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</row>
    <row r="71" spans="6:23"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</row>
    <row r="72" spans="6:23"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</row>
    <row r="73" spans="6:23"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</row>
    <row r="74" spans="6:23"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</row>
    <row r="75" spans="6:23"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</row>
    <row r="76" spans="6:23"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</row>
    <row r="77" spans="6:23"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</row>
    <row r="78" spans="6:23"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</row>
    <row r="79" spans="6:23"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</row>
    <row r="80" spans="6:23"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</row>
    <row r="81" spans="6:23"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</row>
    <row r="82" spans="6:23"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</row>
    <row r="83" spans="6:23"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</row>
    <row r="84" spans="6:23"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</row>
    <row r="85" spans="6:23"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</row>
    <row r="86" spans="6:23"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</row>
    <row r="87" spans="6:23"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</row>
    <row r="88" spans="6:23"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</row>
    <row r="89" spans="6:23"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</row>
    <row r="90" spans="6:23"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</row>
    <row r="91" spans="6:23"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</row>
    <row r="92" spans="6:23"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</row>
    <row r="93" spans="6:23"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</row>
    <row r="94" spans="6:23"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</row>
    <row r="95" spans="6:23"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</row>
    <row r="96" spans="6:23"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</row>
    <row r="97" spans="6:23"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</row>
    <row r="98" spans="6:23"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</row>
    <row r="99" spans="6:23"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</row>
    <row r="100" spans="6:23"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</row>
    <row r="101" spans="6:23"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</row>
    <row r="102" spans="6:23"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</row>
    <row r="103" spans="6:23"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</row>
    <row r="104" spans="6:23"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</row>
    <row r="105" spans="6:23"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</row>
    <row r="106" spans="6:23"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</row>
    <row r="107" spans="6:23"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</row>
    <row r="108" spans="6:23"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</row>
    <row r="109" spans="6:23"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</row>
    <row r="110" spans="6:23"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</row>
    <row r="111" spans="6:23"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</row>
    <row r="112" spans="6:23"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</row>
    <row r="113" spans="6:23"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</row>
    <row r="114" spans="6:23"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</row>
    <row r="115" spans="6:23"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</row>
    <row r="116" spans="6:23"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</row>
    <row r="117" spans="6:23"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</row>
    <row r="118" spans="6:23"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</row>
    <row r="119" spans="6:23"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</row>
    <row r="120" spans="6:23"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</row>
    <row r="121" spans="6:23"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</row>
    <row r="122" spans="6:23"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</row>
    <row r="123" spans="6:23"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</row>
    <row r="124" spans="6:23"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</row>
    <row r="125" spans="6:23"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</row>
    <row r="126" spans="6:23"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</row>
    <row r="127" spans="6:23"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</row>
    <row r="128" spans="6:23"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</row>
    <row r="129" spans="6:23"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</row>
    <row r="130" spans="6:23"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</row>
    <row r="131" spans="6:23"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</row>
    <row r="132" spans="6:23"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</row>
    <row r="133" spans="6:23"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</row>
    <row r="134" spans="6:23"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</row>
    <row r="135" spans="6:23"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</row>
    <row r="136" spans="6:23"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</row>
    <row r="137" spans="6:23"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</row>
    <row r="138" spans="6:23"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</row>
    <row r="139" spans="6:23"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</row>
    <row r="140" spans="6:23"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</row>
    <row r="141" spans="6:23"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</row>
    <row r="142" spans="6:23"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</row>
    <row r="143" spans="6:23"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</row>
    <row r="144" spans="6:23"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</row>
    <row r="145" spans="6:23"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</row>
    <row r="146" spans="6:23"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</row>
    <row r="147" spans="6:23"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</row>
    <row r="148" spans="6:23"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</row>
    <row r="149" spans="6:23"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</row>
    <row r="150" spans="6:23"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</row>
    <row r="151" spans="6:23"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</row>
    <row r="152" spans="6:23"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</row>
    <row r="153" spans="6:23"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</row>
    <row r="154" spans="6:23"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</row>
    <row r="155" spans="6:23"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</row>
    <row r="156" spans="6:23"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</row>
    <row r="157" spans="6:23"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</row>
    <row r="158" spans="6:23"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</row>
    <row r="159" spans="6:23"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</row>
    <row r="160" spans="6:23"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</row>
    <row r="161" spans="6:23"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</row>
    <row r="162" spans="6:23"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</row>
    <row r="163" spans="6:23"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</row>
    <row r="164" spans="6:23"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</row>
    <row r="165" spans="6:23"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</row>
    <row r="166" spans="6:23"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</row>
    <row r="167" spans="6:23"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</row>
    <row r="168" spans="6:23"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</row>
    <row r="169" spans="6:23"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</row>
    <row r="170" spans="6:23"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</row>
    <row r="171" spans="6:23"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</row>
    <row r="172" spans="6:23"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</row>
    <row r="173" spans="6:23"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</row>
    <row r="174" spans="6:23"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</row>
    <row r="175" spans="6:23"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</row>
    <row r="176" spans="6:23"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</row>
    <row r="177" spans="6:23"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</row>
    <row r="178" spans="6:23"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</row>
    <row r="179" spans="6:23"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</row>
    <row r="180" spans="6:23"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</row>
    <row r="181" spans="6:23"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</row>
    <row r="182" spans="6:23"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</row>
    <row r="183" spans="6:23"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</row>
    <row r="184" spans="6:23"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</row>
    <row r="185" spans="6:23"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</row>
    <row r="186" spans="6:23"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</row>
    <row r="187" spans="6:23"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</row>
    <row r="188" spans="6:23"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</row>
    <row r="189" spans="6:23"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</row>
    <row r="190" spans="6:23"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</row>
    <row r="191" spans="6:23"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</row>
    <row r="192" spans="6:23"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</row>
    <row r="193" spans="6:23"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</row>
    <row r="194" spans="6:23"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</row>
    <row r="195" spans="6:23"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</row>
    <row r="196" spans="6:23"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</row>
    <row r="197" spans="6:23"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</row>
    <row r="198" spans="6:23"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</row>
    <row r="199" spans="6:23"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</row>
    <row r="200" spans="6:23"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</row>
    <row r="201" spans="6:23"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</row>
    <row r="202" spans="6:23"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</row>
    <row r="203" spans="6:23"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</row>
    <row r="204" spans="6:23"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</row>
    <row r="205" spans="6:23"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</row>
    <row r="206" spans="6:23"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</row>
    <row r="207" spans="6:23"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</row>
    <row r="208" spans="6:23"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</row>
    <row r="209" spans="6:23"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</row>
    <row r="210" spans="6:23"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</row>
    <row r="211" spans="6:23"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</row>
    <row r="212" spans="6:23"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</row>
    <row r="213" spans="6:23"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</row>
    <row r="214" spans="6:23"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</row>
    <row r="215" spans="6:23"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</row>
    <row r="216" spans="6:23"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</row>
    <row r="217" spans="6:23"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</row>
    <row r="218" spans="6:23"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</row>
    <row r="219" spans="6:23"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</row>
    <row r="220" spans="6:23"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</row>
    <row r="221" spans="6:23"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</row>
    <row r="222" spans="6:23"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</row>
    <row r="223" spans="6:23"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</row>
    <row r="224" spans="6:23"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</row>
    <row r="225" spans="6:23"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</row>
    <row r="226" spans="6:23"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</row>
    <row r="227" spans="6:23"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</row>
    <row r="228" spans="6:23"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</row>
    <row r="229" spans="6:23"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</row>
    <row r="230" spans="6:23"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</row>
    <row r="231" spans="6:23"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</row>
    <row r="232" spans="6:23"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</row>
    <row r="233" spans="6:23"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</row>
    <row r="234" spans="6:23"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</row>
    <row r="235" spans="6:23"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</row>
    <row r="236" spans="6:23"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</row>
    <row r="237" spans="6:23"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</row>
    <row r="238" spans="6:23"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</row>
    <row r="239" spans="6:23"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</row>
    <row r="240" spans="6:23"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</row>
    <row r="241" spans="6:23"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</row>
    <row r="242" spans="6:23"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</row>
    <row r="243" spans="6:23"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</row>
    <row r="244" spans="6:23"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</row>
    <row r="245" spans="6:23"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</row>
    <row r="246" spans="6:23"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</row>
    <row r="247" spans="6:23"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</row>
    <row r="248" spans="6:23"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</row>
    <row r="249" spans="6:23"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</row>
    <row r="250" spans="6:23"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</row>
    <row r="251" spans="6:23"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</row>
    <row r="252" spans="6:23"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</row>
    <row r="253" spans="6:23"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</row>
    <row r="254" spans="6:23"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</row>
    <row r="255" spans="6:23"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</row>
    <row r="256" spans="6:23"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</row>
    <row r="257" spans="6:23"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</row>
    <row r="258" spans="6:23"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</row>
    <row r="259" spans="6:23"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</row>
    <row r="260" spans="6:23"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</row>
    <row r="261" spans="6:23"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</row>
    <row r="262" spans="6:23"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</row>
    <row r="263" spans="6:23"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</row>
    <row r="264" spans="6:23"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</row>
    <row r="265" spans="6:23"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</row>
    <row r="266" spans="6:23"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</row>
    <row r="267" spans="6:23"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</row>
    <row r="268" spans="6:23"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</row>
    <row r="269" spans="6:23"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</row>
    <row r="270" spans="6:23"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</row>
    <row r="271" spans="6:23"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</row>
    <row r="272" spans="6:23"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</row>
    <row r="273" spans="6:23"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</row>
    <row r="274" spans="6:23"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</row>
    <row r="275" spans="6:23"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</row>
    <row r="276" spans="6:23"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</row>
    <row r="277" spans="6:23"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</row>
    <row r="278" spans="6:23"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</row>
    <row r="279" spans="6:23"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</row>
    <row r="280" spans="6:23"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</row>
    <row r="281" spans="6:23"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</row>
    <row r="282" spans="6:23"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</row>
    <row r="283" spans="6:23"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</row>
    <row r="284" spans="6:23"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</row>
    <row r="285" spans="6:23"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</row>
    <row r="286" spans="6:23"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</row>
    <row r="287" spans="6:23"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</row>
    <row r="288" spans="6:23"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</row>
    <row r="289" spans="6:23"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</row>
    <row r="290" spans="6:23"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</row>
    <row r="291" spans="6:23"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</row>
    <row r="292" spans="6:23"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</row>
    <row r="293" spans="6:23"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</row>
    <row r="294" spans="6:23"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</row>
    <row r="295" spans="6:23"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</row>
    <row r="296" spans="6:23"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</row>
    <row r="297" spans="6:23"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</row>
    <row r="298" spans="6:23"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</row>
    <row r="299" spans="6:23"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</row>
    <row r="300" spans="6:23"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</row>
    <row r="301" spans="6:23"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</row>
    <row r="302" spans="6:23"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</row>
    <row r="303" spans="6:23"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</row>
    <row r="304" spans="6:23"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</row>
    <row r="305" spans="6:23"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</row>
    <row r="306" spans="6:23"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</row>
    <row r="307" spans="6:23"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</row>
    <row r="308" spans="6:23"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</row>
    <row r="309" spans="6:23"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</row>
    <row r="310" spans="6:23"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</row>
    <row r="311" spans="6:23"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</row>
    <row r="312" spans="6:23"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</row>
    <row r="313" spans="6:23"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</row>
    <row r="314" spans="6:23"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</row>
    <row r="315" spans="6:23"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</row>
    <row r="316" spans="6:23"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</row>
    <row r="317" spans="6:23"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</row>
    <row r="318" spans="6:23"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</row>
    <row r="319" spans="6:23"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</row>
    <row r="320" spans="6:23"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</row>
    <row r="321" spans="6:23"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</row>
    <row r="322" spans="6:23"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</row>
    <row r="323" spans="6:23"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</row>
    <row r="324" spans="6:23"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</row>
    <row r="325" spans="6:23"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</row>
    <row r="326" spans="6:23"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</row>
    <row r="327" spans="6:23"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</row>
    <row r="328" spans="6:23"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</row>
    <row r="329" spans="6:23"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</row>
    <row r="330" spans="6:23"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</row>
    <row r="331" spans="6:23"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</row>
    <row r="332" spans="6:23"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</row>
    <row r="333" spans="6:23"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</row>
    <row r="334" spans="6:23"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</row>
    <row r="335" spans="6:23"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</row>
    <row r="336" spans="6:23"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</row>
    <row r="337" spans="6:23"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</row>
    <row r="338" spans="6:23"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</row>
    <row r="339" spans="6:23"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</row>
    <row r="340" spans="6:23"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</row>
    <row r="341" spans="6:23"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</row>
    <row r="342" spans="6:23"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</row>
    <row r="343" spans="6:23"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</row>
    <row r="344" spans="6:23"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</row>
    <row r="345" spans="6:23"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</row>
    <row r="346" spans="6:23"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</row>
    <row r="347" spans="6:23"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</row>
    <row r="348" spans="6:23"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</row>
    <row r="349" spans="6:23"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</row>
    <row r="350" spans="6:23"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</row>
    <row r="351" spans="6:23"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</row>
    <row r="352" spans="6:23"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</row>
    <row r="353" spans="6:23"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</row>
    <row r="354" spans="6:23"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</row>
    <row r="355" spans="6:23"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</row>
    <row r="356" spans="6:23"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</row>
    <row r="357" spans="6:23"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</row>
    <row r="358" spans="6:23"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</row>
    <row r="359" spans="6:23"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</row>
    <row r="360" spans="6:23"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</row>
    <row r="361" spans="6:23"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</row>
    <row r="362" spans="6:23"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</row>
    <row r="363" spans="6:23"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</row>
    <row r="364" spans="6:23"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</row>
    <row r="365" spans="6:23"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</row>
    <row r="366" spans="6:23"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</row>
    <row r="367" spans="6:23"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</row>
    <row r="368" spans="6:23"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</row>
    <row r="369" spans="6:23"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</row>
    <row r="370" spans="6:23"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</row>
    <row r="371" spans="6:23"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</row>
    <row r="372" spans="6:23"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</row>
    <row r="373" spans="6:23"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</row>
    <row r="374" spans="6:23"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</row>
    <row r="375" spans="6:23"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</row>
    <row r="376" spans="6:23"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</row>
    <row r="377" spans="6:23"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</row>
    <row r="378" spans="6:23"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</row>
    <row r="379" spans="6:23"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</row>
    <row r="380" spans="6:23"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</row>
    <row r="381" spans="6:23"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</row>
    <row r="382" spans="6:23"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</row>
    <row r="383" spans="6:23"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</row>
    <row r="384" spans="6:23"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</row>
    <row r="385" spans="6:23"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</row>
    <row r="386" spans="6:23"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</row>
    <row r="387" spans="6:23"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</row>
    <row r="388" spans="6:23"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</row>
    <row r="389" spans="6:23"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</row>
    <row r="390" spans="6:23"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</row>
    <row r="391" spans="6:23"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</row>
    <row r="392" spans="6:23"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</row>
    <row r="393" spans="6:23"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</row>
    <row r="394" spans="6:23"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</row>
    <row r="395" spans="6:23"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</row>
    <row r="396" spans="6:23"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</row>
    <row r="397" spans="6:23"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</row>
    <row r="398" spans="6:23"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</row>
    <row r="399" spans="6:23"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</row>
  </sheetData>
  <mergeCells count="40">
    <mergeCell ref="A52:B55"/>
    <mergeCell ref="C52:D52"/>
    <mergeCell ref="C54:D54"/>
    <mergeCell ref="C30:D30"/>
    <mergeCell ref="C31:D31"/>
    <mergeCell ref="C32:D32"/>
    <mergeCell ref="C36:D36"/>
    <mergeCell ref="A41:S41"/>
    <mergeCell ref="A43:E44"/>
    <mergeCell ref="F43:F44"/>
    <mergeCell ref="A45:B51"/>
    <mergeCell ref="C45:D45"/>
    <mergeCell ref="C46:D46"/>
    <mergeCell ref="C47:D47"/>
    <mergeCell ref="C48:D48"/>
    <mergeCell ref="C29:D29"/>
    <mergeCell ref="C15:D15"/>
    <mergeCell ref="B16:D16"/>
    <mergeCell ref="C17:D17"/>
    <mergeCell ref="C18:D18"/>
    <mergeCell ref="A20:S20"/>
    <mergeCell ref="A22:E23"/>
    <mergeCell ref="F22:F23"/>
    <mergeCell ref="A24:D24"/>
    <mergeCell ref="B25:D25"/>
    <mergeCell ref="B26:D26"/>
    <mergeCell ref="B27:D27"/>
    <mergeCell ref="B28:D28"/>
    <mergeCell ref="C13:D13"/>
    <mergeCell ref="A1:S1"/>
    <mergeCell ref="A3:E4"/>
    <mergeCell ref="F3:F4"/>
    <mergeCell ref="A5:D5"/>
    <mergeCell ref="B6:D6"/>
    <mergeCell ref="B7:D7"/>
    <mergeCell ref="B8:D8"/>
    <mergeCell ref="B9:D9"/>
    <mergeCell ref="C10:D10"/>
    <mergeCell ref="C11:D11"/>
    <mergeCell ref="C12:D12"/>
  </mergeCells>
  <phoneticPr fontId="4"/>
  <printOptions horizontalCentered="1"/>
  <pageMargins left="0.19685039370078741" right="0.19685039370078741" top="0.59055118110236227" bottom="0.59055118110236227" header="0.51181102362204722" footer="0.51181102362204722"/>
  <pageSetup paperSize="9" scale="95" orientation="landscape" r:id="rId1"/>
  <headerFooter alignWithMargins="0"/>
  <rowBreaks count="2" manualBreakCount="2">
    <brk id="19" max="18" man="1"/>
    <brk id="40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O189"/>
  <sheetViews>
    <sheetView tabSelected="1" zoomScaleNormal="100" workbookViewId="0">
      <selection activeCell="K66" sqref="K66"/>
    </sheetView>
  </sheetViews>
  <sheetFormatPr defaultColWidth="9" defaultRowHeight="13.5"/>
  <cols>
    <col min="1" max="1" width="20.875" style="94" customWidth="1"/>
    <col min="2" max="5" width="16.875" style="9" customWidth="1"/>
    <col min="6" max="6" width="44.625" style="9" customWidth="1"/>
    <col min="7" max="197" width="9" style="88"/>
    <col min="198" max="16384" width="9" style="9"/>
  </cols>
  <sheetData>
    <row r="1" spans="1:197" ht="30" customHeight="1">
      <c r="A1" s="474" t="s">
        <v>328</v>
      </c>
      <c r="B1" s="474"/>
      <c r="C1" s="474"/>
      <c r="D1" s="474"/>
      <c r="E1" s="474"/>
      <c r="F1" s="474"/>
    </row>
    <row r="2" spans="1:197" ht="19.5" customHeight="1">
      <c r="A2" s="89"/>
      <c r="B2" s="89"/>
      <c r="C2" s="89"/>
      <c r="D2" s="89"/>
      <c r="E2" s="89"/>
      <c r="F2" s="89"/>
    </row>
    <row r="3" spans="1:197" ht="16.5" customHeight="1">
      <c r="A3" s="479"/>
      <c r="B3" s="475" t="s">
        <v>30</v>
      </c>
      <c r="C3" s="476"/>
      <c r="D3" s="475" t="s">
        <v>31</v>
      </c>
      <c r="E3" s="437"/>
      <c r="F3" s="438" t="s">
        <v>154</v>
      </c>
    </row>
    <row r="4" spans="1:197" ht="16.5" customHeight="1" thickBot="1">
      <c r="A4" s="480"/>
      <c r="B4" s="90" t="s">
        <v>32</v>
      </c>
      <c r="C4" s="91" t="s">
        <v>264</v>
      </c>
      <c r="D4" s="90" t="str">
        <f>B4</f>
        <v>島根県</v>
      </c>
      <c r="E4" s="92" t="str">
        <f>C4</f>
        <v>出雲市(当所管内)</v>
      </c>
      <c r="F4" s="47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</row>
    <row r="5" spans="1:197" ht="16.5" customHeight="1" thickBot="1">
      <c r="A5" s="221" t="s">
        <v>529</v>
      </c>
      <c r="B5" s="184">
        <f>SUM(B6:B18)</f>
        <v>25</v>
      </c>
      <c r="C5" s="185">
        <f>SUM(C6:C18)</f>
        <v>0</v>
      </c>
      <c r="D5" s="186">
        <f>SUM(D6:D18)</f>
        <v>1532</v>
      </c>
      <c r="E5" s="187">
        <f>SUM(E6:E18)</f>
        <v>0</v>
      </c>
      <c r="F5" s="187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</row>
    <row r="6" spans="1:197" ht="16.5" hidden="1" customHeight="1" thickTop="1">
      <c r="A6" s="230" t="s">
        <v>429</v>
      </c>
      <c r="B6" s="33"/>
      <c r="C6" s="93"/>
      <c r="D6" s="77"/>
      <c r="E6" s="29"/>
      <c r="F6" s="13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</row>
    <row r="7" spans="1:197" ht="16.5" hidden="1" customHeight="1">
      <c r="A7" s="230" t="s">
        <v>430</v>
      </c>
      <c r="B7" s="33"/>
      <c r="C7" s="93"/>
      <c r="D7" s="77"/>
      <c r="E7" s="29"/>
      <c r="F7" s="13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</row>
    <row r="8" spans="1:197" ht="16.5" hidden="1" customHeight="1">
      <c r="A8" s="230" t="s">
        <v>431</v>
      </c>
      <c r="B8" s="33"/>
      <c r="C8" s="93"/>
      <c r="D8" s="77"/>
      <c r="E8" s="29"/>
      <c r="F8" s="13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</row>
    <row r="9" spans="1:197" ht="16.5" hidden="1" customHeight="1">
      <c r="A9" s="96" t="s">
        <v>462</v>
      </c>
      <c r="B9" s="33"/>
      <c r="C9" s="93"/>
      <c r="D9" s="77"/>
      <c r="E9" s="29"/>
      <c r="F9" s="13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</row>
    <row r="10" spans="1:197" ht="16.5" hidden="1" customHeight="1">
      <c r="A10" s="96" t="s">
        <v>461</v>
      </c>
      <c r="B10" s="33"/>
      <c r="C10" s="93"/>
      <c r="D10" s="77"/>
      <c r="E10" s="29"/>
      <c r="F10" s="13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</row>
    <row r="11" spans="1:197" ht="16.5" hidden="1" customHeight="1">
      <c r="A11" s="137" t="s">
        <v>261</v>
      </c>
      <c r="B11" s="33"/>
      <c r="C11" s="93"/>
      <c r="D11" s="77"/>
      <c r="E11" s="29"/>
      <c r="F11" s="13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</row>
    <row r="12" spans="1:197" ht="16.5" hidden="1" customHeight="1">
      <c r="A12" s="96" t="s">
        <v>227</v>
      </c>
      <c r="B12" s="33"/>
      <c r="C12" s="93"/>
      <c r="D12" s="77"/>
      <c r="E12" s="29"/>
      <c r="F12" s="13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</row>
    <row r="13" spans="1:197" ht="16.5" hidden="1" customHeight="1">
      <c r="A13" s="96" t="s">
        <v>286</v>
      </c>
      <c r="B13" s="33"/>
      <c r="C13" s="93"/>
      <c r="D13" s="77"/>
      <c r="E13" s="29"/>
      <c r="F13" s="13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</row>
    <row r="14" spans="1:197" ht="16.5" hidden="1" customHeight="1">
      <c r="A14" s="137" t="s">
        <v>256</v>
      </c>
      <c r="B14" s="33"/>
      <c r="C14" s="93"/>
      <c r="D14" s="77"/>
      <c r="E14" s="29"/>
      <c r="F14" s="13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</row>
    <row r="15" spans="1:197" ht="16.5" customHeight="1" thickTop="1">
      <c r="A15" s="96" t="s">
        <v>256</v>
      </c>
      <c r="B15" s="33">
        <v>6</v>
      </c>
      <c r="C15" s="93">
        <v>0</v>
      </c>
      <c r="D15" s="77">
        <v>541</v>
      </c>
      <c r="E15" s="29">
        <v>0</v>
      </c>
      <c r="F15" s="13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</row>
    <row r="16" spans="1:197" ht="16.5" customHeight="1">
      <c r="A16" s="96" t="s">
        <v>280</v>
      </c>
      <c r="B16" s="33">
        <v>2</v>
      </c>
      <c r="C16" s="93">
        <v>0</v>
      </c>
      <c r="D16" s="77">
        <v>44</v>
      </c>
      <c r="E16" s="29">
        <v>0</v>
      </c>
      <c r="F16" s="13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</row>
    <row r="17" spans="1:197" ht="16.5" customHeight="1">
      <c r="A17" s="96" t="s">
        <v>279</v>
      </c>
      <c r="B17" s="33">
        <v>11</v>
      </c>
      <c r="C17" s="93">
        <v>0</v>
      </c>
      <c r="D17" s="77">
        <v>429</v>
      </c>
      <c r="E17" s="29">
        <v>0</v>
      </c>
      <c r="F17" s="13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</row>
    <row r="18" spans="1:197" ht="16.5" customHeight="1" thickBot="1">
      <c r="A18" s="137" t="s">
        <v>181</v>
      </c>
      <c r="B18" s="33">
        <v>6</v>
      </c>
      <c r="C18" s="93">
        <v>0</v>
      </c>
      <c r="D18" s="77">
        <v>518</v>
      </c>
      <c r="E18" s="29">
        <v>0</v>
      </c>
      <c r="F18" s="13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</row>
    <row r="19" spans="1:197" ht="16.5" customHeight="1" thickBot="1">
      <c r="A19" s="221" t="s">
        <v>487</v>
      </c>
      <c r="B19" s="184">
        <f>SUM(B20:B31)</f>
        <v>46</v>
      </c>
      <c r="C19" s="185">
        <f>SUM(C20:C31)</f>
        <v>5</v>
      </c>
      <c r="D19" s="186">
        <f>SUM(D20:D31)</f>
        <v>5387</v>
      </c>
      <c r="E19" s="187">
        <f>SUM(E20:E31)</f>
        <v>979</v>
      </c>
      <c r="F19" s="187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</row>
    <row r="20" spans="1:197" s="88" customFormat="1" ht="16.5" customHeight="1" thickTop="1">
      <c r="A20" s="230" t="s">
        <v>429</v>
      </c>
      <c r="B20" s="99">
        <v>2</v>
      </c>
      <c r="C20" s="100">
        <v>0</v>
      </c>
      <c r="D20" s="211">
        <v>61</v>
      </c>
      <c r="E20" s="101">
        <v>0</v>
      </c>
      <c r="F20" s="228"/>
    </row>
    <row r="21" spans="1:197" s="88" customFormat="1" ht="16.5" customHeight="1">
      <c r="A21" s="230" t="s">
        <v>430</v>
      </c>
      <c r="B21" s="99">
        <v>1</v>
      </c>
      <c r="C21" s="100">
        <v>0</v>
      </c>
      <c r="D21" s="211">
        <v>94</v>
      </c>
      <c r="E21" s="101">
        <v>0</v>
      </c>
      <c r="F21" s="228"/>
    </row>
    <row r="22" spans="1:197" s="88" customFormat="1" ht="16.5" customHeight="1">
      <c r="A22" s="230" t="s">
        <v>431</v>
      </c>
      <c r="B22" s="99">
        <v>4</v>
      </c>
      <c r="C22" s="100">
        <v>2</v>
      </c>
      <c r="D22" s="211">
        <v>247</v>
      </c>
      <c r="E22" s="101">
        <v>203</v>
      </c>
      <c r="F22" s="143" t="s">
        <v>524</v>
      </c>
    </row>
    <row r="23" spans="1:197" ht="16.5" customHeight="1">
      <c r="A23" s="96" t="s">
        <v>462</v>
      </c>
      <c r="B23" s="33">
        <v>3</v>
      </c>
      <c r="C23" s="93">
        <v>0</v>
      </c>
      <c r="D23" s="211">
        <v>230</v>
      </c>
      <c r="E23" s="29">
        <v>0</v>
      </c>
      <c r="F23" s="228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</row>
    <row r="24" spans="1:197" ht="16.5" customHeight="1">
      <c r="A24" s="96" t="s">
        <v>461</v>
      </c>
      <c r="B24" s="33">
        <v>6</v>
      </c>
      <c r="C24" s="93">
        <v>0</v>
      </c>
      <c r="D24" s="211">
        <v>763</v>
      </c>
      <c r="E24" s="29">
        <v>0</v>
      </c>
      <c r="F24" s="13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</row>
    <row r="25" spans="1:197" ht="16.5" customHeight="1">
      <c r="A25" s="137" t="s">
        <v>261</v>
      </c>
      <c r="B25" s="33">
        <v>6</v>
      </c>
      <c r="C25" s="93">
        <v>1</v>
      </c>
      <c r="D25" s="77">
        <v>371</v>
      </c>
      <c r="E25" s="29">
        <v>200</v>
      </c>
      <c r="F25" s="143" t="s">
        <v>515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</row>
    <row r="26" spans="1:197" ht="16.5" customHeight="1">
      <c r="A26" s="96" t="s">
        <v>227</v>
      </c>
      <c r="B26" s="33">
        <v>5</v>
      </c>
      <c r="C26" s="93">
        <v>1</v>
      </c>
      <c r="D26" s="211">
        <v>764</v>
      </c>
      <c r="E26" s="29">
        <v>240</v>
      </c>
      <c r="F26" s="143" t="s">
        <v>505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</row>
    <row r="27" spans="1:197" ht="16.5" customHeight="1">
      <c r="A27" s="96" t="s">
        <v>286</v>
      </c>
      <c r="B27" s="33">
        <v>6</v>
      </c>
      <c r="C27" s="93">
        <v>1</v>
      </c>
      <c r="D27" s="211">
        <v>860</v>
      </c>
      <c r="E27" s="29">
        <v>336</v>
      </c>
      <c r="F27" s="143" t="s">
        <v>514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</row>
    <row r="28" spans="1:197" ht="16.5" customHeight="1">
      <c r="A28" s="137" t="s">
        <v>256</v>
      </c>
      <c r="B28" s="33">
        <v>2</v>
      </c>
      <c r="C28" s="93">
        <v>0</v>
      </c>
      <c r="D28" s="77">
        <v>628</v>
      </c>
      <c r="E28" s="29">
        <v>0</v>
      </c>
      <c r="F28" s="143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</row>
    <row r="29" spans="1:197" ht="16.5" customHeight="1">
      <c r="A29" s="96" t="s">
        <v>280</v>
      </c>
      <c r="B29" s="33">
        <v>4</v>
      </c>
      <c r="C29" s="93">
        <v>0</v>
      </c>
      <c r="D29" s="211">
        <v>453</v>
      </c>
      <c r="E29" s="29">
        <v>0</v>
      </c>
      <c r="F29" s="228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</row>
    <row r="30" spans="1:197" ht="16.5" customHeight="1">
      <c r="A30" s="96" t="s">
        <v>279</v>
      </c>
      <c r="B30" s="33">
        <v>6</v>
      </c>
      <c r="C30" s="93">
        <v>0</v>
      </c>
      <c r="D30" s="211">
        <v>876</v>
      </c>
      <c r="E30" s="29">
        <v>0</v>
      </c>
      <c r="F30" s="13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</row>
    <row r="31" spans="1:197" ht="16.5" customHeight="1" thickBot="1">
      <c r="A31" s="137" t="s">
        <v>181</v>
      </c>
      <c r="B31" s="33">
        <v>1</v>
      </c>
      <c r="C31" s="93">
        <v>0</v>
      </c>
      <c r="D31" s="77">
        <v>40</v>
      </c>
      <c r="E31" s="29">
        <v>0</v>
      </c>
      <c r="F31" s="143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</row>
    <row r="32" spans="1:197" ht="16.5" customHeight="1" thickBot="1">
      <c r="A32" s="221" t="s">
        <v>472</v>
      </c>
      <c r="B32" s="184">
        <f>SUM(B33:B44)</f>
        <v>25</v>
      </c>
      <c r="C32" s="185">
        <f>SUM(C33:C44)</f>
        <v>3</v>
      </c>
      <c r="D32" s="186">
        <f>SUM(D33:D44)</f>
        <v>2230</v>
      </c>
      <c r="E32" s="187">
        <f>SUM(E33:E44)</f>
        <v>186</v>
      </c>
      <c r="F32" s="187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</row>
    <row r="33" spans="1:197" s="88" customFormat="1" ht="16.5" customHeight="1" thickTop="1">
      <c r="A33" s="230" t="s">
        <v>429</v>
      </c>
      <c r="B33" s="99">
        <v>3</v>
      </c>
      <c r="C33" s="100">
        <v>0</v>
      </c>
      <c r="D33" s="211">
        <v>644</v>
      </c>
      <c r="E33" s="101">
        <v>0</v>
      </c>
      <c r="F33" s="228"/>
    </row>
    <row r="34" spans="1:197" s="88" customFormat="1" ht="16.5" customHeight="1">
      <c r="A34" s="230" t="s">
        <v>430</v>
      </c>
      <c r="B34" s="99">
        <v>5</v>
      </c>
      <c r="C34" s="100">
        <v>0</v>
      </c>
      <c r="D34" s="211">
        <v>329</v>
      </c>
      <c r="E34" s="101">
        <v>0</v>
      </c>
      <c r="F34" s="228"/>
    </row>
    <row r="35" spans="1:197" s="88" customFormat="1" ht="16.5" customHeight="1">
      <c r="A35" s="230" t="s">
        <v>431</v>
      </c>
      <c r="B35" s="99">
        <v>3</v>
      </c>
      <c r="C35" s="100">
        <v>0</v>
      </c>
      <c r="D35" s="211">
        <v>25</v>
      </c>
      <c r="E35" s="101">
        <v>0</v>
      </c>
      <c r="F35" s="101"/>
    </row>
    <row r="36" spans="1:197" ht="16.5" customHeight="1">
      <c r="A36" s="96" t="s">
        <v>462</v>
      </c>
      <c r="B36" s="33">
        <v>0</v>
      </c>
      <c r="C36" s="93">
        <v>0</v>
      </c>
      <c r="D36" s="211">
        <v>0</v>
      </c>
      <c r="E36" s="29">
        <v>0</v>
      </c>
      <c r="F36" s="228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</row>
    <row r="37" spans="1:197" ht="16.5" customHeight="1">
      <c r="A37" s="96" t="s">
        <v>461</v>
      </c>
      <c r="B37" s="33">
        <v>1</v>
      </c>
      <c r="C37" s="93">
        <v>0</v>
      </c>
      <c r="D37" s="211">
        <v>46</v>
      </c>
      <c r="E37" s="29">
        <v>0</v>
      </c>
      <c r="F37" s="13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</row>
    <row r="38" spans="1:197" ht="16.5" customHeight="1">
      <c r="A38" s="137" t="s">
        <v>261</v>
      </c>
      <c r="B38" s="33">
        <v>3</v>
      </c>
      <c r="C38" s="93">
        <v>1</v>
      </c>
      <c r="D38" s="77">
        <v>525</v>
      </c>
      <c r="E38" s="29">
        <v>25</v>
      </c>
      <c r="F38" s="143" t="s">
        <v>478</v>
      </c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</row>
    <row r="39" spans="1:197" ht="16.5" customHeight="1">
      <c r="A39" s="96" t="s">
        <v>227</v>
      </c>
      <c r="B39" s="33">
        <v>3</v>
      </c>
      <c r="C39" s="93">
        <v>2</v>
      </c>
      <c r="D39" s="211">
        <v>161</v>
      </c>
      <c r="E39" s="29">
        <v>161</v>
      </c>
      <c r="F39" s="228" t="s">
        <v>477</v>
      </c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</row>
    <row r="40" spans="1:197" ht="16.5" customHeight="1">
      <c r="A40" s="96" t="s">
        <v>286</v>
      </c>
      <c r="B40" s="33">
        <v>0</v>
      </c>
      <c r="C40" s="93">
        <v>0</v>
      </c>
      <c r="D40" s="211">
        <v>0</v>
      </c>
      <c r="E40" s="29">
        <v>0</v>
      </c>
      <c r="F40" s="13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</row>
    <row r="41" spans="1:197" ht="16.5" customHeight="1">
      <c r="A41" s="137" t="s">
        <v>256</v>
      </c>
      <c r="B41" s="33">
        <v>2</v>
      </c>
      <c r="C41" s="93">
        <v>0</v>
      </c>
      <c r="D41" s="77">
        <v>145</v>
      </c>
      <c r="E41" s="29">
        <v>0</v>
      </c>
      <c r="F41" s="143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</row>
    <row r="42" spans="1:197" ht="16.5" customHeight="1">
      <c r="A42" s="96" t="s">
        <v>280</v>
      </c>
      <c r="B42" s="33">
        <v>0</v>
      </c>
      <c r="C42" s="93">
        <v>0</v>
      </c>
      <c r="D42" s="211">
        <v>0</v>
      </c>
      <c r="E42" s="29">
        <v>0</v>
      </c>
      <c r="F42" s="228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</row>
    <row r="43" spans="1:197" ht="16.5" customHeight="1">
      <c r="A43" s="96" t="s">
        <v>279</v>
      </c>
      <c r="B43" s="33">
        <v>2</v>
      </c>
      <c r="C43" s="93">
        <v>0</v>
      </c>
      <c r="D43" s="211">
        <v>95</v>
      </c>
      <c r="E43" s="29">
        <v>0</v>
      </c>
      <c r="F43" s="13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</row>
    <row r="44" spans="1:197" ht="16.5" customHeight="1" thickBot="1">
      <c r="A44" s="137" t="s">
        <v>181</v>
      </c>
      <c r="B44" s="33">
        <v>3</v>
      </c>
      <c r="C44" s="93">
        <v>0</v>
      </c>
      <c r="D44" s="77">
        <v>260</v>
      </c>
      <c r="E44" s="29">
        <v>0</v>
      </c>
      <c r="F44" s="143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9"/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</row>
    <row r="45" spans="1:197" ht="16.5" customHeight="1" thickBot="1">
      <c r="A45" s="221" t="s">
        <v>452</v>
      </c>
      <c r="B45" s="184">
        <f>SUM(B46:B57)</f>
        <v>19</v>
      </c>
      <c r="C45" s="185">
        <f>SUM(C46:C57)</f>
        <v>3</v>
      </c>
      <c r="D45" s="186">
        <f>SUM(D46:D57)</f>
        <v>6561</v>
      </c>
      <c r="E45" s="187">
        <f>SUM(E46:E57)</f>
        <v>175</v>
      </c>
      <c r="F45" s="187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</row>
    <row r="46" spans="1:197" s="88" customFormat="1" ht="16.5" customHeight="1" thickTop="1">
      <c r="A46" s="230" t="s">
        <v>429</v>
      </c>
      <c r="B46" s="99">
        <v>2</v>
      </c>
      <c r="C46" s="100">
        <v>2</v>
      </c>
      <c r="D46" s="211">
        <v>60</v>
      </c>
      <c r="E46" s="101">
        <v>60</v>
      </c>
      <c r="F46" s="228" t="s">
        <v>469</v>
      </c>
    </row>
    <row r="47" spans="1:197" s="88" customFormat="1" ht="16.5" customHeight="1">
      <c r="A47" s="230" t="s">
        <v>430</v>
      </c>
      <c r="B47" s="99">
        <v>0</v>
      </c>
      <c r="C47" s="100">
        <v>0</v>
      </c>
      <c r="D47" s="211">
        <v>0</v>
      </c>
      <c r="E47" s="101">
        <v>0</v>
      </c>
      <c r="F47" s="228"/>
    </row>
    <row r="48" spans="1:197" s="88" customFormat="1" ht="16.5" customHeight="1">
      <c r="A48" s="230" t="s">
        <v>431</v>
      </c>
      <c r="B48" s="99">
        <v>3</v>
      </c>
      <c r="C48" s="100">
        <v>0</v>
      </c>
      <c r="D48" s="211">
        <v>4654</v>
      </c>
      <c r="E48" s="101">
        <v>0</v>
      </c>
      <c r="F48" s="101"/>
    </row>
    <row r="49" spans="1:197" ht="16.5" customHeight="1">
      <c r="A49" s="96" t="s">
        <v>462</v>
      </c>
      <c r="B49" s="33">
        <v>2</v>
      </c>
      <c r="C49" s="93">
        <v>0</v>
      </c>
      <c r="D49" s="211">
        <v>413</v>
      </c>
      <c r="E49" s="29">
        <v>0</v>
      </c>
      <c r="F49" s="228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</row>
    <row r="50" spans="1:197" ht="16.5" customHeight="1">
      <c r="A50" s="96" t="s">
        <v>461</v>
      </c>
      <c r="B50" s="33">
        <v>1</v>
      </c>
      <c r="C50" s="93">
        <v>1</v>
      </c>
      <c r="D50" s="211">
        <v>115</v>
      </c>
      <c r="E50" s="29">
        <v>115</v>
      </c>
      <c r="F50" s="13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</row>
    <row r="51" spans="1:197" ht="16.5" customHeight="1">
      <c r="A51" s="137" t="s">
        <v>261</v>
      </c>
      <c r="B51" s="33">
        <v>3</v>
      </c>
      <c r="C51" s="93">
        <v>0</v>
      </c>
      <c r="D51" s="77">
        <v>597</v>
      </c>
      <c r="E51" s="29">
        <v>0</v>
      </c>
      <c r="F51" s="143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</row>
    <row r="52" spans="1:197" ht="16.5" customHeight="1">
      <c r="A52" s="96" t="s">
        <v>227</v>
      </c>
      <c r="B52" s="33">
        <v>0</v>
      </c>
      <c r="C52" s="93">
        <v>0</v>
      </c>
      <c r="D52" s="211">
        <v>0</v>
      </c>
      <c r="E52" s="29">
        <v>0</v>
      </c>
      <c r="F52" s="228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</row>
    <row r="53" spans="1:197" ht="16.5" customHeight="1">
      <c r="A53" s="96" t="s">
        <v>286</v>
      </c>
      <c r="B53" s="33">
        <v>1</v>
      </c>
      <c r="C53" s="93">
        <v>0</v>
      </c>
      <c r="D53" s="211">
        <v>42</v>
      </c>
      <c r="E53" s="29">
        <v>0</v>
      </c>
      <c r="F53" s="13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</row>
    <row r="54" spans="1:197" ht="16.5" customHeight="1">
      <c r="A54" s="137" t="s">
        <v>256</v>
      </c>
      <c r="B54" s="33">
        <v>2</v>
      </c>
      <c r="C54" s="93">
        <v>0</v>
      </c>
      <c r="D54" s="77">
        <v>65</v>
      </c>
      <c r="E54" s="29">
        <v>0</v>
      </c>
      <c r="F54" s="143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</row>
    <row r="55" spans="1:197" ht="16.5" customHeight="1">
      <c r="A55" s="96" t="s">
        <v>280</v>
      </c>
      <c r="B55" s="33">
        <v>2</v>
      </c>
      <c r="C55" s="93">
        <v>0</v>
      </c>
      <c r="D55" s="211">
        <v>83</v>
      </c>
      <c r="E55" s="29">
        <v>0</v>
      </c>
      <c r="F55" s="228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9"/>
      <c r="GB55" s="9"/>
      <c r="GC55" s="9"/>
      <c r="GD55" s="9"/>
      <c r="GE55" s="9"/>
      <c r="GF55" s="9"/>
      <c r="GG55" s="9"/>
      <c r="GH55" s="9"/>
      <c r="GI55" s="9"/>
      <c r="GJ55" s="9"/>
      <c r="GK55" s="9"/>
      <c r="GL55" s="9"/>
      <c r="GM55" s="9"/>
      <c r="GN55" s="9"/>
      <c r="GO55" s="9"/>
    </row>
    <row r="56" spans="1:197" ht="16.5" customHeight="1">
      <c r="A56" s="96" t="s">
        <v>279</v>
      </c>
      <c r="B56" s="33">
        <v>1</v>
      </c>
      <c r="C56" s="93">
        <v>0</v>
      </c>
      <c r="D56" s="211">
        <v>494</v>
      </c>
      <c r="E56" s="29">
        <v>0</v>
      </c>
      <c r="F56" s="13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9"/>
      <c r="GB56" s="9"/>
      <c r="GC56" s="9"/>
      <c r="GD56" s="9"/>
      <c r="GE56" s="9"/>
      <c r="GF56" s="9"/>
      <c r="GG56" s="9"/>
      <c r="GH56" s="9"/>
      <c r="GI56" s="9"/>
      <c r="GJ56" s="9"/>
      <c r="GK56" s="9"/>
      <c r="GL56" s="9"/>
      <c r="GM56" s="9"/>
      <c r="GN56" s="9"/>
      <c r="GO56" s="9"/>
    </row>
    <row r="57" spans="1:197" ht="16.5" customHeight="1" thickBot="1">
      <c r="A57" s="137" t="s">
        <v>181</v>
      </c>
      <c r="B57" s="33">
        <v>2</v>
      </c>
      <c r="C57" s="93">
        <v>0</v>
      </c>
      <c r="D57" s="77">
        <v>38</v>
      </c>
      <c r="E57" s="29">
        <v>0</v>
      </c>
      <c r="F57" s="143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</row>
    <row r="58" spans="1:197" ht="16.5" customHeight="1" thickBot="1">
      <c r="A58" s="221" t="s">
        <v>436</v>
      </c>
      <c r="B58" s="184">
        <f>SUM(B59:B70)</f>
        <v>38</v>
      </c>
      <c r="C58" s="185">
        <f>SUM(C59:C70)</f>
        <v>8</v>
      </c>
      <c r="D58" s="186">
        <f>SUM(D59:D70)</f>
        <v>5742</v>
      </c>
      <c r="E58" s="187">
        <f>SUM(E59:E70)</f>
        <v>485</v>
      </c>
      <c r="F58" s="187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</row>
    <row r="59" spans="1:197" s="88" customFormat="1" ht="16.5" customHeight="1" thickTop="1">
      <c r="A59" s="230" t="s">
        <v>429</v>
      </c>
      <c r="B59" s="99">
        <v>7</v>
      </c>
      <c r="C59" s="100">
        <v>0</v>
      </c>
      <c r="D59" s="211">
        <v>398</v>
      </c>
      <c r="E59" s="101">
        <v>0</v>
      </c>
      <c r="F59" s="228"/>
    </row>
    <row r="60" spans="1:197" s="88" customFormat="1" ht="16.5" customHeight="1">
      <c r="A60" s="230" t="s">
        <v>430</v>
      </c>
      <c r="B60" s="99">
        <v>3</v>
      </c>
      <c r="C60" s="100">
        <v>2</v>
      </c>
      <c r="D60" s="211">
        <v>260</v>
      </c>
      <c r="E60" s="101">
        <v>209</v>
      </c>
      <c r="F60" s="228" t="s">
        <v>444</v>
      </c>
    </row>
    <row r="61" spans="1:197" s="88" customFormat="1" ht="16.5" customHeight="1">
      <c r="A61" s="230" t="s">
        <v>431</v>
      </c>
      <c r="B61" s="99">
        <v>4</v>
      </c>
      <c r="C61" s="100">
        <v>0</v>
      </c>
      <c r="D61" s="211">
        <v>1959</v>
      </c>
      <c r="E61" s="101">
        <v>0</v>
      </c>
      <c r="F61" s="101"/>
    </row>
    <row r="62" spans="1:197" ht="16.5" customHeight="1">
      <c r="A62" s="230" t="s">
        <v>293</v>
      </c>
      <c r="B62" s="99">
        <v>2</v>
      </c>
      <c r="C62" s="100">
        <v>0</v>
      </c>
      <c r="D62" s="211">
        <v>145</v>
      </c>
      <c r="E62" s="101">
        <v>0</v>
      </c>
      <c r="F62" s="101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</row>
    <row r="63" spans="1:197" ht="16.5" customHeight="1">
      <c r="A63" s="230" t="s">
        <v>168</v>
      </c>
      <c r="B63" s="99">
        <v>1</v>
      </c>
      <c r="C63" s="100">
        <v>0</v>
      </c>
      <c r="D63" s="211">
        <v>10</v>
      </c>
      <c r="E63" s="101">
        <v>0</v>
      </c>
      <c r="F63" s="101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  <c r="FX63" s="9"/>
      <c r="FY63" s="9"/>
      <c r="FZ63" s="9"/>
      <c r="GA63" s="9"/>
      <c r="GB63" s="9"/>
      <c r="GC63" s="9"/>
      <c r="GD63" s="9"/>
      <c r="GE63" s="9"/>
      <c r="GF63" s="9"/>
      <c r="GG63" s="9"/>
      <c r="GH63" s="9"/>
      <c r="GI63" s="9"/>
      <c r="GJ63" s="9"/>
      <c r="GK63" s="9"/>
      <c r="GL63" s="9"/>
      <c r="GM63" s="9"/>
      <c r="GN63" s="9"/>
      <c r="GO63" s="9"/>
    </row>
    <row r="64" spans="1:197" ht="16.5" customHeight="1">
      <c r="A64" s="230" t="s">
        <v>169</v>
      </c>
      <c r="B64" s="99">
        <v>4</v>
      </c>
      <c r="C64" s="100">
        <v>0</v>
      </c>
      <c r="D64" s="211">
        <v>574</v>
      </c>
      <c r="E64" s="101">
        <v>0</v>
      </c>
      <c r="F64" s="101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9"/>
      <c r="GB64" s="9"/>
      <c r="GC64" s="9"/>
      <c r="GD64" s="9"/>
      <c r="GE64" s="9"/>
      <c r="GF64" s="9"/>
      <c r="GG64" s="9"/>
      <c r="GH64" s="9"/>
      <c r="GI64" s="9"/>
      <c r="GJ64" s="9"/>
      <c r="GK64" s="9"/>
      <c r="GL64" s="9"/>
      <c r="GM64" s="9"/>
      <c r="GN64" s="9"/>
      <c r="GO64" s="9"/>
    </row>
    <row r="65" spans="1:197" ht="16.5" customHeight="1">
      <c r="A65" s="230" t="s">
        <v>441</v>
      </c>
      <c r="B65" s="99">
        <v>1</v>
      </c>
      <c r="C65" s="100">
        <v>0</v>
      </c>
      <c r="D65" s="211">
        <v>32</v>
      </c>
      <c r="E65" s="101">
        <v>0</v>
      </c>
      <c r="F65" s="228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  <c r="FU65" s="9"/>
      <c r="FV65" s="9"/>
      <c r="FW65" s="9"/>
      <c r="FX65" s="9"/>
      <c r="FY65" s="9"/>
      <c r="FZ65" s="9"/>
      <c r="GA65" s="9"/>
      <c r="GB65" s="9"/>
      <c r="GC65" s="9"/>
      <c r="GD65" s="9"/>
      <c r="GE65" s="9"/>
      <c r="GF65" s="9"/>
      <c r="GG65" s="9"/>
      <c r="GH65" s="9"/>
      <c r="GI65" s="9"/>
      <c r="GJ65" s="9"/>
      <c r="GK65" s="9"/>
      <c r="GL65" s="9"/>
      <c r="GM65" s="9"/>
      <c r="GN65" s="9"/>
      <c r="GO65" s="9"/>
    </row>
    <row r="66" spans="1:197" ht="16.5" customHeight="1">
      <c r="A66" s="230" t="s">
        <v>440</v>
      </c>
      <c r="B66" s="99">
        <v>3</v>
      </c>
      <c r="C66" s="100">
        <v>2</v>
      </c>
      <c r="D66" s="211">
        <v>1097</v>
      </c>
      <c r="E66" s="101">
        <v>197</v>
      </c>
      <c r="F66" s="228" t="s">
        <v>442</v>
      </c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</row>
    <row r="67" spans="1:197" ht="16.5" customHeight="1">
      <c r="A67" s="230" t="s">
        <v>439</v>
      </c>
      <c r="B67" s="99">
        <v>5</v>
      </c>
      <c r="C67" s="100">
        <v>1</v>
      </c>
      <c r="D67" s="211">
        <v>331</v>
      </c>
      <c r="E67" s="101">
        <v>16</v>
      </c>
      <c r="F67" s="228" t="s">
        <v>281</v>
      </c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9"/>
      <c r="GB67" s="9"/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</row>
    <row r="68" spans="1:197" ht="16.5" customHeight="1">
      <c r="A68" s="96" t="s">
        <v>280</v>
      </c>
      <c r="B68" s="33">
        <v>3</v>
      </c>
      <c r="C68" s="93">
        <v>2</v>
      </c>
      <c r="D68" s="211">
        <v>713</v>
      </c>
      <c r="E68" s="29">
        <v>33</v>
      </c>
      <c r="F68" s="228" t="s">
        <v>437</v>
      </c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</row>
    <row r="69" spans="1:197" ht="16.5" customHeight="1">
      <c r="A69" s="96" t="s">
        <v>279</v>
      </c>
      <c r="B69" s="33">
        <v>2</v>
      </c>
      <c r="C69" s="93">
        <v>0</v>
      </c>
      <c r="D69" s="211">
        <v>33</v>
      </c>
      <c r="E69" s="29">
        <v>0</v>
      </c>
      <c r="F69" s="13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  <c r="FQ69" s="9"/>
      <c r="FR69" s="9"/>
      <c r="FS69" s="9"/>
      <c r="FT69" s="9"/>
      <c r="FU69" s="9"/>
      <c r="FV69" s="9"/>
      <c r="FW69" s="9"/>
      <c r="FX69" s="9"/>
      <c r="FY69" s="9"/>
      <c r="FZ69" s="9"/>
      <c r="GA69" s="9"/>
      <c r="GB69" s="9"/>
      <c r="GC69" s="9"/>
      <c r="GD69" s="9"/>
      <c r="GE69" s="9"/>
      <c r="GF69" s="9"/>
      <c r="GG69" s="9"/>
      <c r="GH69" s="9"/>
      <c r="GI69" s="9"/>
      <c r="GJ69" s="9"/>
      <c r="GK69" s="9"/>
      <c r="GL69" s="9"/>
      <c r="GM69" s="9"/>
      <c r="GN69" s="9"/>
      <c r="GO69" s="9"/>
    </row>
    <row r="70" spans="1:197" ht="16.5" customHeight="1" thickBot="1">
      <c r="A70" s="137" t="s">
        <v>181</v>
      </c>
      <c r="B70" s="33">
        <v>3</v>
      </c>
      <c r="C70" s="93">
        <v>1</v>
      </c>
      <c r="D70" s="77">
        <v>190</v>
      </c>
      <c r="E70" s="29">
        <v>30</v>
      </c>
      <c r="F70" s="143" t="s">
        <v>378</v>
      </c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  <c r="FU70" s="9"/>
      <c r="FV70" s="9"/>
      <c r="FW70" s="9"/>
      <c r="FX70" s="9"/>
      <c r="FY70" s="9"/>
      <c r="FZ70" s="9"/>
      <c r="GA70" s="9"/>
      <c r="GB70" s="9"/>
      <c r="GC70" s="9"/>
      <c r="GD70" s="9"/>
      <c r="GE70" s="9"/>
      <c r="GF70" s="9"/>
      <c r="GG70" s="9"/>
      <c r="GH70" s="9"/>
      <c r="GI70" s="9"/>
      <c r="GJ70" s="9"/>
      <c r="GK70" s="9"/>
      <c r="GL70" s="9"/>
      <c r="GM70" s="9"/>
      <c r="GN70" s="9"/>
      <c r="GO70" s="9"/>
    </row>
    <row r="71" spans="1:197" ht="16.5" customHeight="1" thickBot="1">
      <c r="A71" s="221" t="s">
        <v>416</v>
      </c>
      <c r="B71" s="184">
        <f>SUM(B72:B83)</f>
        <v>44</v>
      </c>
      <c r="C71" s="185">
        <f>SUM(C72:C83)</f>
        <v>5</v>
      </c>
      <c r="D71" s="186">
        <f>SUM(D72:D83)</f>
        <v>9535</v>
      </c>
      <c r="E71" s="187">
        <f>SUM(E72:E83)</f>
        <v>556</v>
      </c>
      <c r="F71" s="187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  <c r="FQ71" s="9"/>
      <c r="FR71" s="9"/>
      <c r="FS71" s="9"/>
      <c r="FT71" s="9"/>
      <c r="FU71" s="9"/>
      <c r="FV71" s="9"/>
      <c r="FW71" s="9"/>
      <c r="FX71" s="9"/>
      <c r="FY71" s="9"/>
      <c r="FZ71" s="9"/>
      <c r="GA71" s="9"/>
      <c r="GB71" s="9"/>
      <c r="GC71" s="9"/>
      <c r="GD71" s="9"/>
      <c r="GE71" s="9"/>
      <c r="GF71" s="9"/>
      <c r="GG71" s="9"/>
      <c r="GH71" s="9"/>
      <c r="GI71" s="9"/>
      <c r="GJ71" s="9"/>
      <c r="GK71" s="9"/>
      <c r="GL71" s="9"/>
      <c r="GM71" s="9"/>
      <c r="GN71" s="9"/>
      <c r="GO71" s="9"/>
    </row>
    <row r="72" spans="1:197" s="88" customFormat="1" ht="16.5" customHeight="1" thickTop="1">
      <c r="A72" s="230" t="s">
        <v>429</v>
      </c>
      <c r="B72" s="99">
        <v>2</v>
      </c>
      <c r="C72" s="100">
        <v>1</v>
      </c>
      <c r="D72" s="211">
        <v>6189</v>
      </c>
      <c r="E72" s="101">
        <v>105</v>
      </c>
      <c r="F72" s="228" t="s">
        <v>281</v>
      </c>
    </row>
    <row r="73" spans="1:197" s="88" customFormat="1" ht="16.5" customHeight="1">
      <c r="A73" s="230" t="s">
        <v>430</v>
      </c>
      <c r="B73" s="99">
        <v>2</v>
      </c>
      <c r="C73" s="100">
        <v>0</v>
      </c>
      <c r="D73" s="211">
        <v>134</v>
      </c>
      <c r="E73" s="101">
        <v>0</v>
      </c>
      <c r="F73" s="101"/>
    </row>
    <row r="74" spans="1:197" s="88" customFormat="1" ht="16.5" customHeight="1">
      <c r="A74" s="230" t="s">
        <v>431</v>
      </c>
      <c r="B74" s="99">
        <v>4</v>
      </c>
      <c r="C74" s="100">
        <v>0</v>
      </c>
      <c r="D74" s="211">
        <v>115</v>
      </c>
      <c r="E74" s="101">
        <v>0</v>
      </c>
      <c r="F74" s="101"/>
    </row>
    <row r="75" spans="1:197" s="88" customFormat="1" ht="16.5" customHeight="1">
      <c r="A75" s="230" t="s">
        <v>293</v>
      </c>
      <c r="B75" s="99">
        <v>4</v>
      </c>
      <c r="C75" s="100">
        <v>3</v>
      </c>
      <c r="D75" s="211">
        <v>377</v>
      </c>
      <c r="E75" s="101">
        <v>351</v>
      </c>
      <c r="F75" s="228" t="s">
        <v>422</v>
      </c>
    </row>
    <row r="76" spans="1:197" ht="16.5" customHeight="1">
      <c r="A76" s="96" t="s">
        <v>168</v>
      </c>
      <c r="B76" s="99">
        <v>5</v>
      </c>
      <c r="C76" s="100">
        <v>0</v>
      </c>
      <c r="D76" s="211">
        <v>506</v>
      </c>
      <c r="E76" s="101">
        <v>0</v>
      </c>
      <c r="F76" s="101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  <c r="FK76" s="9"/>
      <c r="FL76" s="9"/>
      <c r="FM76" s="9"/>
      <c r="FN76" s="9"/>
      <c r="FO76" s="9"/>
      <c r="FP76" s="9"/>
      <c r="FQ76" s="9"/>
      <c r="FR76" s="9"/>
      <c r="FS76" s="9"/>
      <c r="FT76" s="9"/>
      <c r="FU76" s="9"/>
      <c r="FV76" s="9"/>
      <c r="FW76" s="9"/>
      <c r="FX76" s="9"/>
      <c r="FY76" s="9"/>
      <c r="FZ76" s="9"/>
      <c r="GA76" s="9"/>
      <c r="GB76" s="9"/>
      <c r="GC76" s="9"/>
      <c r="GD76" s="9"/>
      <c r="GE76" s="9"/>
      <c r="GF76" s="9"/>
      <c r="GG76" s="9"/>
      <c r="GH76" s="9"/>
      <c r="GI76" s="9"/>
      <c r="GJ76" s="9"/>
      <c r="GK76" s="9"/>
      <c r="GL76" s="9"/>
      <c r="GM76" s="9"/>
      <c r="GN76" s="9"/>
      <c r="GO76" s="9"/>
    </row>
    <row r="77" spans="1:197" ht="16.5" customHeight="1">
      <c r="A77" s="96" t="s">
        <v>169</v>
      </c>
      <c r="B77" s="99">
        <v>3</v>
      </c>
      <c r="C77" s="100">
        <v>0</v>
      </c>
      <c r="D77" s="211">
        <v>227</v>
      </c>
      <c r="E77" s="101">
        <v>0</v>
      </c>
      <c r="F77" s="101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  <c r="FK77" s="9"/>
      <c r="FL77" s="9"/>
      <c r="FM77" s="9"/>
      <c r="FN77" s="9"/>
      <c r="FO77" s="9"/>
      <c r="FP77" s="9"/>
      <c r="FQ77" s="9"/>
      <c r="FR77" s="9"/>
      <c r="FS77" s="9"/>
      <c r="FT77" s="9"/>
      <c r="FU77" s="9"/>
      <c r="FV77" s="9"/>
      <c r="FW77" s="9"/>
      <c r="FX77" s="9"/>
      <c r="FY77" s="9"/>
      <c r="FZ77" s="9"/>
      <c r="GA77" s="9"/>
      <c r="GB77" s="9"/>
      <c r="GC77" s="9"/>
      <c r="GD77" s="9"/>
      <c r="GE77" s="9"/>
      <c r="GF77" s="9"/>
      <c r="GG77" s="9"/>
      <c r="GH77" s="9"/>
      <c r="GI77" s="9"/>
      <c r="GJ77" s="9"/>
      <c r="GK77" s="9"/>
      <c r="GL77" s="9"/>
      <c r="GM77" s="9"/>
      <c r="GN77" s="9"/>
      <c r="GO77" s="9"/>
    </row>
    <row r="78" spans="1:197" ht="16.5" customHeight="1">
      <c r="A78" s="96" t="s">
        <v>170</v>
      </c>
      <c r="B78" s="99">
        <v>2</v>
      </c>
      <c r="C78" s="100">
        <v>0</v>
      </c>
      <c r="D78" s="211">
        <v>196</v>
      </c>
      <c r="E78" s="101">
        <v>0</v>
      </c>
      <c r="F78" s="101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  <c r="FK78" s="9"/>
      <c r="FL78" s="9"/>
      <c r="FM78" s="9"/>
      <c r="FN78" s="9"/>
      <c r="FO78" s="9"/>
      <c r="FP78" s="9"/>
      <c r="FQ78" s="9"/>
      <c r="FR78" s="9"/>
      <c r="FS78" s="9"/>
      <c r="FT78" s="9"/>
      <c r="FU78" s="9"/>
      <c r="FV78" s="9"/>
      <c r="FW78" s="9"/>
      <c r="FX78" s="9"/>
      <c r="FY78" s="9"/>
      <c r="FZ78" s="9"/>
      <c r="GA78" s="9"/>
      <c r="GB78" s="9"/>
      <c r="GC78" s="9"/>
      <c r="GD78" s="9"/>
      <c r="GE78" s="9"/>
      <c r="GF78" s="9"/>
      <c r="GG78" s="9"/>
      <c r="GH78" s="9"/>
      <c r="GI78" s="9"/>
      <c r="GJ78" s="9"/>
      <c r="GK78" s="9"/>
      <c r="GL78" s="9"/>
      <c r="GM78" s="9"/>
      <c r="GN78" s="9"/>
      <c r="GO78" s="9"/>
    </row>
    <row r="79" spans="1:197" ht="16.5" customHeight="1">
      <c r="A79" s="96" t="s">
        <v>417</v>
      </c>
      <c r="B79" s="99">
        <v>2</v>
      </c>
      <c r="C79" s="100">
        <v>0</v>
      </c>
      <c r="D79" s="211">
        <v>306</v>
      </c>
      <c r="E79" s="101">
        <v>0</v>
      </c>
      <c r="F79" s="101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  <c r="EF79" s="9"/>
      <c r="EG79" s="9"/>
      <c r="EH79" s="9"/>
      <c r="EI79" s="9"/>
      <c r="EJ79" s="9"/>
      <c r="EK79" s="9"/>
      <c r="EL79" s="9"/>
      <c r="EM79" s="9"/>
      <c r="EN79" s="9"/>
      <c r="EO79" s="9"/>
      <c r="EP79" s="9"/>
      <c r="EQ79" s="9"/>
      <c r="ER79" s="9"/>
      <c r="ES79" s="9"/>
      <c r="ET79" s="9"/>
      <c r="EU79" s="9"/>
      <c r="EV79" s="9"/>
      <c r="EW79" s="9"/>
      <c r="EX79" s="9"/>
      <c r="EY79" s="9"/>
      <c r="EZ79" s="9"/>
      <c r="FA79" s="9"/>
      <c r="FB79" s="9"/>
      <c r="FC79" s="9"/>
      <c r="FD79" s="9"/>
      <c r="FE79" s="9"/>
      <c r="FF79" s="9"/>
      <c r="FG79" s="9"/>
      <c r="FH79" s="9"/>
      <c r="FI79" s="9"/>
      <c r="FJ79" s="9"/>
      <c r="FK79" s="9"/>
      <c r="FL79" s="9"/>
      <c r="FM79" s="9"/>
      <c r="FN79" s="9"/>
      <c r="FO79" s="9"/>
      <c r="FP79" s="9"/>
      <c r="FQ79" s="9"/>
      <c r="FR79" s="9"/>
      <c r="FS79" s="9"/>
      <c r="FT79" s="9"/>
      <c r="FU79" s="9"/>
      <c r="FV79" s="9"/>
      <c r="FW79" s="9"/>
      <c r="FX79" s="9"/>
      <c r="FY79" s="9"/>
      <c r="FZ79" s="9"/>
      <c r="GA79" s="9"/>
      <c r="GB79" s="9"/>
      <c r="GC79" s="9"/>
      <c r="GD79" s="9"/>
      <c r="GE79" s="9"/>
      <c r="GF79" s="9"/>
      <c r="GG79" s="9"/>
      <c r="GH79" s="9"/>
      <c r="GI79" s="9"/>
      <c r="GJ79" s="9"/>
      <c r="GK79" s="9"/>
      <c r="GL79" s="9"/>
      <c r="GM79" s="9"/>
      <c r="GN79" s="9"/>
      <c r="GO79" s="9"/>
    </row>
    <row r="80" spans="1:197" ht="16.5" customHeight="1">
      <c r="A80" s="96" t="s">
        <v>418</v>
      </c>
      <c r="B80" s="99">
        <v>3</v>
      </c>
      <c r="C80" s="100">
        <v>0</v>
      </c>
      <c r="D80" s="211">
        <v>519</v>
      </c>
      <c r="E80" s="101">
        <v>0</v>
      </c>
      <c r="F80" s="101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9"/>
      <c r="DZ80" s="9"/>
      <c r="EA80" s="9"/>
      <c r="EB80" s="9"/>
      <c r="EC80" s="9"/>
      <c r="ED80" s="9"/>
      <c r="EE80" s="9"/>
      <c r="EF80" s="9"/>
      <c r="EG80" s="9"/>
      <c r="EH80" s="9"/>
      <c r="EI80" s="9"/>
      <c r="EJ80" s="9"/>
      <c r="EK80" s="9"/>
      <c r="EL80" s="9"/>
      <c r="EM80" s="9"/>
      <c r="EN80" s="9"/>
      <c r="EO80" s="9"/>
      <c r="EP80" s="9"/>
      <c r="EQ80" s="9"/>
      <c r="ER80" s="9"/>
      <c r="ES80" s="9"/>
      <c r="ET80" s="9"/>
      <c r="EU80" s="9"/>
      <c r="EV80" s="9"/>
      <c r="EW80" s="9"/>
      <c r="EX80" s="9"/>
      <c r="EY80" s="9"/>
      <c r="EZ80" s="9"/>
      <c r="FA80" s="9"/>
      <c r="FB80" s="9"/>
      <c r="FC80" s="9"/>
      <c r="FD80" s="9"/>
      <c r="FE80" s="9"/>
      <c r="FF80" s="9"/>
      <c r="FG80" s="9"/>
      <c r="FH80" s="9"/>
      <c r="FI80" s="9"/>
      <c r="FJ80" s="9"/>
      <c r="FK80" s="9"/>
      <c r="FL80" s="9"/>
      <c r="FM80" s="9"/>
      <c r="FN80" s="9"/>
      <c r="FO80" s="9"/>
      <c r="FP80" s="9"/>
      <c r="FQ80" s="9"/>
      <c r="FR80" s="9"/>
      <c r="FS80" s="9"/>
      <c r="FT80" s="9"/>
      <c r="FU80" s="9"/>
      <c r="FV80" s="9"/>
      <c r="FW80" s="9"/>
      <c r="FX80" s="9"/>
      <c r="FY80" s="9"/>
      <c r="FZ80" s="9"/>
      <c r="GA80" s="9"/>
      <c r="GB80" s="9"/>
      <c r="GC80" s="9"/>
      <c r="GD80" s="9"/>
      <c r="GE80" s="9"/>
      <c r="GF80" s="9"/>
      <c r="GG80" s="9"/>
      <c r="GH80" s="9"/>
      <c r="GI80" s="9"/>
      <c r="GJ80" s="9"/>
      <c r="GK80" s="9"/>
      <c r="GL80" s="9"/>
      <c r="GM80" s="9"/>
      <c r="GN80" s="9"/>
      <c r="GO80" s="9"/>
    </row>
    <row r="81" spans="1:197" ht="16.5" customHeight="1">
      <c r="A81" s="96" t="s">
        <v>280</v>
      </c>
      <c r="B81" s="33">
        <v>6</v>
      </c>
      <c r="C81" s="93">
        <v>1</v>
      </c>
      <c r="D81" s="211">
        <v>291</v>
      </c>
      <c r="E81" s="29">
        <v>100</v>
      </c>
      <c r="F81" s="138" t="s">
        <v>386</v>
      </c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  <c r="EF81" s="9"/>
      <c r="EG81" s="9"/>
      <c r="EH81" s="9"/>
      <c r="EI81" s="9"/>
      <c r="EJ81" s="9"/>
      <c r="EK81" s="9"/>
      <c r="EL81" s="9"/>
      <c r="EM81" s="9"/>
      <c r="EN81" s="9"/>
      <c r="EO81" s="9"/>
      <c r="EP81" s="9"/>
      <c r="EQ81" s="9"/>
      <c r="ER81" s="9"/>
      <c r="ES81" s="9"/>
      <c r="ET81" s="9"/>
      <c r="EU81" s="9"/>
      <c r="EV81" s="9"/>
      <c r="EW81" s="9"/>
      <c r="EX81" s="9"/>
      <c r="EY81" s="9"/>
      <c r="EZ81" s="9"/>
      <c r="FA81" s="9"/>
      <c r="FB81" s="9"/>
      <c r="FC81" s="9"/>
      <c r="FD81" s="9"/>
      <c r="FE81" s="9"/>
      <c r="FF81" s="9"/>
      <c r="FG81" s="9"/>
      <c r="FH81" s="9"/>
      <c r="FI81" s="9"/>
      <c r="FJ81" s="9"/>
      <c r="FK81" s="9"/>
      <c r="FL81" s="9"/>
      <c r="FM81" s="9"/>
      <c r="FN81" s="9"/>
      <c r="FO81" s="9"/>
      <c r="FP81" s="9"/>
      <c r="FQ81" s="9"/>
      <c r="FR81" s="9"/>
      <c r="FS81" s="9"/>
      <c r="FT81" s="9"/>
      <c r="FU81" s="9"/>
      <c r="FV81" s="9"/>
      <c r="FW81" s="9"/>
      <c r="FX81" s="9"/>
      <c r="FY81" s="9"/>
      <c r="FZ81" s="9"/>
      <c r="GA81" s="9"/>
      <c r="GB81" s="9"/>
      <c r="GC81" s="9"/>
      <c r="GD81" s="9"/>
      <c r="GE81" s="9"/>
      <c r="GF81" s="9"/>
      <c r="GG81" s="9"/>
      <c r="GH81" s="9"/>
      <c r="GI81" s="9"/>
      <c r="GJ81" s="9"/>
      <c r="GK81" s="9"/>
      <c r="GL81" s="9"/>
      <c r="GM81" s="9"/>
      <c r="GN81" s="9"/>
      <c r="GO81" s="9"/>
    </row>
    <row r="82" spans="1:197" ht="16.5" customHeight="1">
      <c r="A82" s="96" t="s">
        <v>279</v>
      </c>
      <c r="B82" s="33">
        <v>8</v>
      </c>
      <c r="C82" s="93">
        <v>0</v>
      </c>
      <c r="D82" s="211">
        <v>519</v>
      </c>
      <c r="E82" s="29">
        <v>0</v>
      </c>
      <c r="F82" s="13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  <c r="DT82" s="9"/>
      <c r="DU82" s="9"/>
      <c r="DV82" s="9"/>
      <c r="DW82" s="9"/>
      <c r="DX82" s="9"/>
      <c r="DY82" s="9"/>
      <c r="DZ82" s="9"/>
      <c r="EA82" s="9"/>
      <c r="EB82" s="9"/>
      <c r="EC82" s="9"/>
      <c r="ED82" s="9"/>
      <c r="EE82" s="9"/>
      <c r="EF82" s="9"/>
      <c r="EG82" s="9"/>
      <c r="EH82" s="9"/>
      <c r="EI82" s="9"/>
      <c r="EJ82" s="9"/>
      <c r="EK82" s="9"/>
      <c r="EL82" s="9"/>
      <c r="EM82" s="9"/>
      <c r="EN82" s="9"/>
      <c r="EO82" s="9"/>
      <c r="EP82" s="9"/>
      <c r="EQ82" s="9"/>
      <c r="ER82" s="9"/>
      <c r="ES82" s="9"/>
      <c r="ET82" s="9"/>
      <c r="EU82" s="9"/>
      <c r="EV82" s="9"/>
      <c r="EW82" s="9"/>
      <c r="EX82" s="9"/>
      <c r="EY82" s="9"/>
      <c r="EZ82" s="9"/>
      <c r="FA82" s="9"/>
      <c r="FB82" s="9"/>
      <c r="FC82" s="9"/>
      <c r="FD82" s="9"/>
      <c r="FE82" s="9"/>
      <c r="FF82" s="9"/>
      <c r="FG82" s="9"/>
      <c r="FH82" s="9"/>
      <c r="FI82" s="9"/>
      <c r="FJ82" s="9"/>
      <c r="FK82" s="9"/>
      <c r="FL82" s="9"/>
      <c r="FM82" s="9"/>
      <c r="FN82" s="9"/>
      <c r="FO82" s="9"/>
      <c r="FP82" s="9"/>
      <c r="FQ82" s="9"/>
      <c r="FR82" s="9"/>
      <c r="FS82" s="9"/>
      <c r="FT82" s="9"/>
      <c r="FU82" s="9"/>
      <c r="FV82" s="9"/>
      <c r="FW82" s="9"/>
      <c r="FX82" s="9"/>
      <c r="FY82" s="9"/>
      <c r="FZ82" s="9"/>
      <c r="GA82" s="9"/>
      <c r="GB82" s="9"/>
      <c r="GC82" s="9"/>
      <c r="GD82" s="9"/>
      <c r="GE82" s="9"/>
      <c r="GF82" s="9"/>
      <c r="GG82" s="9"/>
      <c r="GH82" s="9"/>
      <c r="GI82" s="9"/>
      <c r="GJ82" s="9"/>
      <c r="GK82" s="9"/>
      <c r="GL82" s="9"/>
      <c r="GM82" s="9"/>
      <c r="GN82" s="9"/>
      <c r="GO82" s="9"/>
    </row>
    <row r="83" spans="1:197" ht="16.5" customHeight="1" thickBot="1">
      <c r="A83" s="137" t="s">
        <v>181</v>
      </c>
      <c r="B83" s="33">
        <v>3</v>
      </c>
      <c r="C83" s="93">
        <v>0</v>
      </c>
      <c r="D83" s="77">
        <v>156</v>
      </c>
      <c r="E83" s="29">
        <v>0</v>
      </c>
      <c r="F83" s="13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9"/>
      <c r="EE83" s="9"/>
      <c r="EF83" s="9"/>
      <c r="EG83" s="9"/>
      <c r="EH83" s="9"/>
      <c r="EI83" s="9"/>
      <c r="EJ83" s="9"/>
      <c r="EK83" s="9"/>
      <c r="EL83" s="9"/>
      <c r="EM83" s="9"/>
      <c r="EN83" s="9"/>
      <c r="EO83" s="9"/>
      <c r="EP83" s="9"/>
      <c r="EQ83" s="9"/>
      <c r="ER83" s="9"/>
      <c r="ES83" s="9"/>
      <c r="ET83" s="9"/>
      <c r="EU83" s="9"/>
      <c r="EV83" s="9"/>
      <c r="EW83" s="9"/>
      <c r="EX83" s="9"/>
      <c r="EY83" s="9"/>
      <c r="EZ83" s="9"/>
      <c r="FA83" s="9"/>
      <c r="FB83" s="9"/>
      <c r="FC83" s="9"/>
      <c r="FD83" s="9"/>
      <c r="FE83" s="9"/>
      <c r="FF83" s="9"/>
      <c r="FG83" s="9"/>
      <c r="FH83" s="9"/>
      <c r="FI83" s="9"/>
      <c r="FJ83" s="9"/>
      <c r="FK83" s="9"/>
      <c r="FL83" s="9"/>
      <c r="FM83" s="9"/>
      <c r="FN83" s="9"/>
      <c r="FO83" s="9"/>
      <c r="FP83" s="9"/>
      <c r="FQ83" s="9"/>
      <c r="FR83" s="9"/>
      <c r="FS83" s="9"/>
      <c r="FT83" s="9"/>
      <c r="FU83" s="9"/>
      <c r="FV83" s="9"/>
      <c r="FW83" s="9"/>
      <c r="FX83" s="9"/>
      <c r="FY83" s="9"/>
      <c r="FZ83" s="9"/>
      <c r="GA83" s="9"/>
      <c r="GB83" s="9"/>
      <c r="GC83" s="9"/>
      <c r="GD83" s="9"/>
      <c r="GE83" s="9"/>
      <c r="GF83" s="9"/>
      <c r="GG83" s="9"/>
      <c r="GH83" s="9"/>
      <c r="GI83" s="9"/>
      <c r="GJ83" s="9"/>
      <c r="GK83" s="9"/>
      <c r="GL83" s="9"/>
      <c r="GM83" s="9"/>
      <c r="GN83" s="9"/>
      <c r="GO83" s="9"/>
    </row>
    <row r="84" spans="1:197" ht="16.5" customHeight="1" thickBot="1">
      <c r="A84" s="183" t="s">
        <v>394</v>
      </c>
      <c r="B84" s="184">
        <f>SUM(B91:B96)</f>
        <v>14</v>
      </c>
      <c r="C84" s="185">
        <f>SUM(C91:C96)</f>
        <v>0</v>
      </c>
      <c r="D84" s="186">
        <f>SUM(D91:D96)</f>
        <v>2381</v>
      </c>
      <c r="E84" s="187">
        <f>SUM(E91:E96)</f>
        <v>0</v>
      </c>
      <c r="F84" s="187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/>
      <c r="EI84" s="9"/>
      <c r="EJ84" s="9"/>
      <c r="EK84" s="9"/>
      <c r="EL84" s="9"/>
      <c r="EM84" s="9"/>
      <c r="EN84" s="9"/>
      <c r="EO84" s="9"/>
      <c r="EP84" s="9"/>
      <c r="EQ84" s="9"/>
      <c r="ER84" s="9"/>
      <c r="ES84" s="9"/>
      <c r="ET84" s="9"/>
      <c r="EU84" s="9"/>
      <c r="EV84" s="9"/>
      <c r="EW84" s="9"/>
      <c r="EX84" s="9"/>
      <c r="EY84" s="9"/>
      <c r="EZ84" s="9"/>
      <c r="FA84" s="9"/>
      <c r="FB84" s="9"/>
      <c r="FC84" s="9"/>
      <c r="FD84" s="9"/>
      <c r="FE84" s="9"/>
      <c r="FF84" s="9"/>
      <c r="FG84" s="9"/>
      <c r="FH84" s="9"/>
      <c r="FI84" s="9"/>
      <c r="FJ84" s="9"/>
      <c r="FK84" s="9"/>
      <c r="FL84" s="9"/>
      <c r="FM84" s="9"/>
      <c r="FN84" s="9"/>
      <c r="FO84" s="9"/>
      <c r="FP84" s="9"/>
      <c r="FQ84" s="9"/>
      <c r="FR84" s="9"/>
      <c r="FS84" s="9"/>
      <c r="FT84" s="9"/>
      <c r="FU84" s="9"/>
      <c r="FV84" s="9"/>
      <c r="FW84" s="9"/>
      <c r="FX84" s="9"/>
      <c r="FY84" s="9"/>
      <c r="FZ84" s="9"/>
      <c r="GA84" s="9"/>
      <c r="GB84" s="9"/>
      <c r="GC84" s="9"/>
      <c r="GD84" s="9"/>
      <c r="GE84" s="9"/>
      <c r="GF84" s="9"/>
      <c r="GG84" s="9"/>
      <c r="GH84" s="9"/>
      <c r="GI84" s="9"/>
      <c r="GJ84" s="9"/>
      <c r="GK84" s="9"/>
      <c r="GL84" s="9"/>
      <c r="GM84" s="9"/>
      <c r="GN84" s="9"/>
      <c r="GO84" s="9"/>
    </row>
    <row r="85" spans="1:197" s="88" customFormat="1" ht="16.5" customHeight="1" thickTop="1">
      <c r="A85" s="137" t="s">
        <v>124</v>
      </c>
      <c r="B85" s="99">
        <v>0</v>
      </c>
      <c r="C85" s="100">
        <v>0</v>
      </c>
      <c r="D85" s="211">
        <v>0</v>
      </c>
      <c r="E85" s="101">
        <v>0</v>
      </c>
      <c r="F85" s="101"/>
    </row>
    <row r="86" spans="1:197" s="88" customFormat="1" ht="16.5" customHeight="1">
      <c r="A86" s="137" t="s">
        <v>123</v>
      </c>
      <c r="B86" s="99">
        <v>2</v>
      </c>
      <c r="C86" s="100">
        <v>0</v>
      </c>
      <c r="D86" s="211">
        <v>68</v>
      </c>
      <c r="E86" s="101">
        <v>0</v>
      </c>
      <c r="F86" s="101"/>
    </row>
    <row r="87" spans="1:197" s="88" customFormat="1" ht="16.5" customHeight="1">
      <c r="A87" s="137" t="s">
        <v>146</v>
      </c>
      <c r="B87" s="99">
        <v>2</v>
      </c>
      <c r="C87" s="100">
        <v>2</v>
      </c>
      <c r="D87" s="211">
        <v>250</v>
      </c>
      <c r="E87" s="101">
        <v>250</v>
      </c>
      <c r="F87" s="138" t="s">
        <v>415</v>
      </c>
    </row>
    <row r="88" spans="1:197" ht="16.5" customHeight="1">
      <c r="A88" s="96" t="s">
        <v>293</v>
      </c>
      <c r="B88" s="99">
        <v>0</v>
      </c>
      <c r="C88" s="100">
        <v>0</v>
      </c>
      <c r="D88" s="211">
        <v>0</v>
      </c>
      <c r="E88" s="101">
        <v>0</v>
      </c>
      <c r="F88" s="101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9"/>
      <c r="EY88" s="9"/>
      <c r="EZ88" s="9"/>
      <c r="FA88" s="9"/>
      <c r="FB88" s="9"/>
      <c r="FC88" s="9"/>
      <c r="FD88" s="9"/>
      <c r="FE88" s="9"/>
      <c r="FF88" s="9"/>
      <c r="FG88" s="9"/>
      <c r="FH88" s="9"/>
      <c r="FI88" s="9"/>
      <c r="FJ88" s="9"/>
      <c r="FK88" s="9"/>
      <c r="FL88" s="9"/>
      <c r="FM88" s="9"/>
      <c r="FN88" s="9"/>
      <c r="FO88" s="9"/>
      <c r="FP88" s="9"/>
      <c r="FQ88" s="9"/>
      <c r="FR88" s="9"/>
      <c r="FS88" s="9"/>
      <c r="FT88" s="9"/>
      <c r="FU88" s="9"/>
      <c r="FV88" s="9"/>
      <c r="FW88" s="9"/>
      <c r="FX88" s="9"/>
      <c r="FY88" s="9"/>
      <c r="FZ88" s="9"/>
      <c r="GA88" s="9"/>
      <c r="GB88" s="9"/>
      <c r="GC88" s="9"/>
      <c r="GD88" s="9"/>
      <c r="GE88" s="9"/>
      <c r="GF88" s="9"/>
      <c r="GG88" s="9"/>
      <c r="GH88" s="9"/>
      <c r="GI88" s="9"/>
      <c r="GJ88" s="9"/>
      <c r="GK88" s="9"/>
      <c r="GL88" s="9"/>
      <c r="GM88" s="9"/>
      <c r="GN88" s="9"/>
      <c r="GO88" s="9"/>
    </row>
    <row r="89" spans="1:197" ht="16.5" customHeight="1">
      <c r="A89" s="96" t="s">
        <v>168</v>
      </c>
      <c r="B89" s="99">
        <v>1</v>
      </c>
      <c r="C89" s="100">
        <v>0</v>
      </c>
      <c r="D89" s="211">
        <v>31</v>
      </c>
      <c r="E89" s="101">
        <v>0</v>
      </c>
      <c r="F89" s="101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  <c r="EP89" s="9"/>
      <c r="EQ89" s="9"/>
      <c r="ER89" s="9"/>
      <c r="ES89" s="9"/>
      <c r="ET89" s="9"/>
      <c r="EU89" s="9"/>
      <c r="EV89" s="9"/>
      <c r="EW89" s="9"/>
      <c r="EX89" s="9"/>
      <c r="EY89" s="9"/>
      <c r="EZ89" s="9"/>
      <c r="FA89" s="9"/>
      <c r="FB89" s="9"/>
      <c r="FC89" s="9"/>
      <c r="FD89" s="9"/>
      <c r="FE89" s="9"/>
      <c r="FF89" s="9"/>
      <c r="FG89" s="9"/>
      <c r="FH89" s="9"/>
      <c r="FI89" s="9"/>
      <c r="FJ89" s="9"/>
      <c r="FK89" s="9"/>
      <c r="FL89" s="9"/>
      <c r="FM89" s="9"/>
      <c r="FN89" s="9"/>
      <c r="FO89" s="9"/>
      <c r="FP89" s="9"/>
      <c r="FQ89" s="9"/>
      <c r="FR89" s="9"/>
      <c r="FS89" s="9"/>
      <c r="FT89" s="9"/>
      <c r="FU89" s="9"/>
      <c r="FV89" s="9"/>
      <c r="FW89" s="9"/>
      <c r="FX89" s="9"/>
      <c r="FY89" s="9"/>
      <c r="FZ89" s="9"/>
      <c r="GA89" s="9"/>
      <c r="GB89" s="9"/>
      <c r="GC89" s="9"/>
      <c r="GD89" s="9"/>
      <c r="GE89" s="9"/>
      <c r="GF89" s="9"/>
      <c r="GG89" s="9"/>
      <c r="GH89" s="9"/>
      <c r="GI89" s="9"/>
      <c r="GJ89" s="9"/>
      <c r="GK89" s="9"/>
      <c r="GL89" s="9"/>
      <c r="GM89" s="9"/>
      <c r="GN89" s="9"/>
      <c r="GO89" s="9"/>
    </row>
    <row r="90" spans="1:197" ht="16.5" customHeight="1">
      <c r="A90" s="96" t="s">
        <v>169</v>
      </c>
      <c r="B90" s="99">
        <v>3</v>
      </c>
      <c r="C90" s="100">
        <v>0</v>
      </c>
      <c r="D90" s="211">
        <v>319</v>
      </c>
      <c r="E90" s="101">
        <v>0</v>
      </c>
      <c r="F90" s="101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  <c r="EY90" s="9"/>
      <c r="EZ90" s="9"/>
      <c r="FA90" s="9"/>
      <c r="FB90" s="9"/>
      <c r="FC90" s="9"/>
      <c r="FD90" s="9"/>
      <c r="FE90" s="9"/>
      <c r="FF90" s="9"/>
      <c r="FG90" s="9"/>
      <c r="FH90" s="9"/>
      <c r="FI90" s="9"/>
      <c r="FJ90" s="9"/>
      <c r="FK90" s="9"/>
      <c r="FL90" s="9"/>
      <c r="FM90" s="9"/>
      <c r="FN90" s="9"/>
      <c r="FO90" s="9"/>
      <c r="FP90" s="9"/>
      <c r="FQ90" s="9"/>
      <c r="FR90" s="9"/>
      <c r="FS90" s="9"/>
      <c r="FT90" s="9"/>
      <c r="FU90" s="9"/>
      <c r="FV90" s="9"/>
      <c r="FW90" s="9"/>
      <c r="FX90" s="9"/>
      <c r="FY90" s="9"/>
      <c r="FZ90" s="9"/>
      <c r="GA90" s="9"/>
      <c r="GB90" s="9"/>
      <c r="GC90" s="9"/>
      <c r="GD90" s="9"/>
      <c r="GE90" s="9"/>
      <c r="GF90" s="9"/>
      <c r="GG90" s="9"/>
      <c r="GH90" s="9"/>
      <c r="GI90" s="9"/>
      <c r="GJ90" s="9"/>
      <c r="GK90" s="9"/>
      <c r="GL90" s="9"/>
      <c r="GM90" s="9"/>
      <c r="GN90" s="9"/>
      <c r="GO90" s="9"/>
    </row>
    <row r="91" spans="1:197" ht="16.5" customHeight="1">
      <c r="A91" s="96" t="s">
        <v>227</v>
      </c>
      <c r="B91" s="33">
        <v>2</v>
      </c>
      <c r="C91" s="93">
        <v>0</v>
      </c>
      <c r="D91" s="77">
        <v>1500</v>
      </c>
      <c r="E91" s="29">
        <v>0</v>
      </c>
      <c r="F91" s="13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  <c r="DN91" s="9"/>
      <c r="DO91" s="9"/>
      <c r="DP91" s="9"/>
      <c r="DQ91" s="9"/>
      <c r="DR91" s="9"/>
      <c r="DS91" s="9"/>
      <c r="DT91" s="9"/>
      <c r="DU91" s="9"/>
      <c r="DV91" s="9"/>
      <c r="DW91" s="9"/>
      <c r="DX91" s="9"/>
      <c r="DY91" s="9"/>
      <c r="DZ91" s="9"/>
      <c r="EA91" s="9"/>
      <c r="EB91" s="9"/>
      <c r="EC91" s="9"/>
      <c r="ED91" s="9"/>
      <c r="EE91" s="9"/>
      <c r="EF91" s="9"/>
      <c r="EG91" s="9"/>
      <c r="EH91" s="9"/>
      <c r="EI91" s="9"/>
      <c r="EJ91" s="9"/>
      <c r="EK91" s="9"/>
      <c r="EL91" s="9"/>
      <c r="EM91" s="9"/>
      <c r="EN91" s="9"/>
      <c r="EO91" s="9"/>
      <c r="EP91" s="9"/>
      <c r="EQ91" s="9"/>
      <c r="ER91" s="9"/>
      <c r="ES91" s="9"/>
      <c r="ET91" s="9"/>
      <c r="EU91" s="9"/>
      <c r="EV91" s="9"/>
      <c r="EW91" s="9"/>
      <c r="EX91" s="9"/>
      <c r="EY91" s="9"/>
      <c r="EZ91" s="9"/>
      <c r="FA91" s="9"/>
      <c r="FB91" s="9"/>
      <c r="FC91" s="9"/>
      <c r="FD91" s="9"/>
      <c r="FE91" s="9"/>
      <c r="FF91" s="9"/>
      <c r="FG91" s="9"/>
      <c r="FH91" s="9"/>
      <c r="FI91" s="9"/>
      <c r="FJ91" s="9"/>
      <c r="FK91" s="9"/>
      <c r="FL91" s="9"/>
      <c r="FM91" s="9"/>
      <c r="FN91" s="9"/>
      <c r="FO91" s="9"/>
      <c r="FP91" s="9"/>
      <c r="FQ91" s="9"/>
      <c r="FR91" s="9"/>
      <c r="FS91" s="9"/>
      <c r="FT91" s="9"/>
      <c r="FU91" s="9"/>
      <c r="FV91" s="9"/>
      <c r="FW91" s="9"/>
      <c r="FX91" s="9"/>
      <c r="FY91" s="9"/>
      <c r="FZ91" s="9"/>
      <c r="GA91" s="9"/>
      <c r="GB91" s="9"/>
      <c r="GC91" s="9"/>
      <c r="GD91" s="9"/>
      <c r="GE91" s="9"/>
      <c r="GF91" s="9"/>
      <c r="GG91" s="9"/>
      <c r="GH91" s="9"/>
      <c r="GI91" s="9"/>
      <c r="GJ91" s="9"/>
      <c r="GK91" s="9"/>
      <c r="GL91" s="9"/>
      <c r="GM91" s="9"/>
      <c r="GN91" s="9"/>
      <c r="GO91" s="9"/>
    </row>
    <row r="92" spans="1:197" ht="16.5" customHeight="1">
      <c r="A92" s="96" t="s">
        <v>286</v>
      </c>
      <c r="B92" s="33">
        <v>3</v>
      </c>
      <c r="C92" s="93">
        <v>0</v>
      </c>
      <c r="D92" s="77">
        <v>254</v>
      </c>
      <c r="E92" s="29">
        <v>0</v>
      </c>
      <c r="F92" s="13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  <c r="DN92" s="9"/>
      <c r="DO92" s="9"/>
      <c r="DP92" s="9"/>
      <c r="DQ92" s="9"/>
      <c r="DR92" s="9"/>
      <c r="DS92" s="9"/>
      <c r="DT92" s="9"/>
      <c r="DU92" s="9"/>
      <c r="DV92" s="9"/>
      <c r="DW92" s="9"/>
      <c r="DX92" s="9"/>
      <c r="DY92" s="9"/>
      <c r="DZ92" s="9"/>
      <c r="EA92" s="9"/>
      <c r="EB92" s="9"/>
      <c r="EC92" s="9"/>
      <c r="ED92" s="9"/>
      <c r="EE92" s="9"/>
      <c r="EF92" s="9"/>
      <c r="EG92" s="9"/>
      <c r="EH92" s="9"/>
      <c r="EI92" s="9"/>
      <c r="EJ92" s="9"/>
      <c r="EK92" s="9"/>
      <c r="EL92" s="9"/>
      <c r="EM92" s="9"/>
      <c r="EN92" s="9"/>
      <c r="EO92" s="9"/>
      <c r="EP92" s="9"/>
      <c r="EQ92" s="9"/>
      <c r="ER92" s="9"/>
      <c r="ES92" s="9"/>
      <c r="ET92" s="9"/>
      <c r="EU92" s="9"/>
      <c r="EV92" s="9"/>
      <c r="EW92" s="9"/>
      <c r="EX92" s="9"/>
      <c r="EY92" s="9"/>
      <c r="EZ92" s="9"/>
      <c r="FA92" s="9"/>
      <c r="FB92" s="9"/>
      <c r="FC92" s="9"/>
      <c r="FD92" s="9"/>
      <c r="FE92" s="9"/>
      <c r="FF92" s="9"/>
      <c r="FG92" s="9"/>
      <c r="FH92" s="9"/>
      <c r="FI92" s="9"/>
      <c r="FJ92" s="9"/>
      <c r="FK92" s="9"/>
      <c r="FL92" s="9"/>
      <c r="FM92" s="9"/>
      <c r="FN92" s="9"/>
      <c r="FO92" s="9"/>
      <c r="FP92" s="9"/>
      <c r="FQ92" s="9"/>
      <c r="FR92" s="9"/>
      <c r="FS92" s="9"/>
      <c r="FT92" s="9"/>
      <c r="FU92" s="9"/>
      <c r="FV92" s="9"/>
      <c r="FW92" s="9"/>
      <c r="FX92" s="9"/>
      <c r="FY92" s="9"/>
      <c r="FZ92" s="9"/>
      <c r="GA92" s="9"/>
      <c r="GB92" s="9"/>
      <c r="GC92" s="9"/>
      <c r="GD92" s="9"/>
      <c r="GE92" s="9"/>
      <c r="GF92" s="9"/>
      <c r="GG92" s="9"/>
      <c r="GH92" s="9"/>
      <c r="GI92" s="9"/>
      <c r="GJ92" s="9"/>
      <c r="GK92" s="9"/>
      <c r="GL92" s="9"/>
      <c r="GM92" s="9"/>
      <c r="GN92" s="9"/>
      <c r="GO92" s="9"/>
    </row>
    <row r="93" spans="1:197" ht="16.5" customHeight="1">
      <c r="A93" s="96" t="s">
        <v>287</v>
      </c>
      <c r="B93" s="33">
        <v>1</v>
      </c>
      <c r="C93" s="93">
        <v>0</v>
      </c>
      <c r="D93" s="77">
        <v>45</v>
      </c>
      <c r="E93" s="29">
        <v>0</v>
      </c>
      <c r="F93" s="13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  <c r="EU93" s="9"/>
      <c r="EV93" s="9"/>
      <c r="EW93" s="9"/>
      <c r="EX93" s="9"/>
      <c r="EY93" s="9"/>
      <c r="EZ93" s="9"/>
      <c r="FA93" s="9"/>
      <c r="FB93" s="9"/>
      <c r="FC93" s="9"/>
      <c r="FD93" s="9"/>
      <c r="FE93" s="9"/>
      <c r="FF93" s="9"/>
      <c r="FG93" s="9"/>
      <c r="FH93" s="9"/>
      <c r="FI93" s="9"/>
      <c r="FJ93" s="9"/>
      <c r="FK93" s="9"/>
      <c r="FL93" s="9"/>
      <c r="FM93" s="9"/>
      <c r="FN93" s="9"/>
      <c r="FO93" s="9"/>
      <c r="FP93" s="9"/>
      <c r="FQ93" s="9"/>
      <c r="FR93" s="9"/>
      <c r="FS93" s="9"/>
      <c r="FT93" s="9"/>
      <c r="FU93" s="9"/>
      <c r="FV93" s="9"/>
      <c r="FW93" s="9"/>
      <c r="FX93" s="9"/>
      <c r="FY93" s="9"/>
      <c r="FZ93" s="9"/>
      <c r="GA93" s="9"/>
      <c r="GB93" s="9"/>
      <c r="GC93" s="9"/>
      <c r="GD93" s="9"/>
      <c r="GE93" s="9"/>
      <c r="GF93" s="9"/>
      <c r="GG93" s="9"/>
      <c r="GH93" s="9"/>
      <c r="GI93" s="9"/>
      <c r="GJ93" s="9"/>
      <c r="GK93" s="9"/>
      <c r="GL93" s="9"/>
      <c r="GM93" s="9"/>
      <c r="GN93" s="9"/>
      <c r="GO93" s="9"/>
    </row>
    <row r="94" spans="1:197" ht="16.5" customHeight="1">
      <c r="A94" s="96" t="s">
        <v>280</v>
      </c>
      <c r="B94" s="33">
        <v>3</v>
      </c>
      <c r="C94" s="93">
        <v>0</v>
      </c>
      <c r="D94" s="77">
        <v>152</v>
      </c>
      <c r="E94" s="29">
        <v>0</v>
      </c>
      <c r="F94" s="13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9"/>
      <c r="EC94" s="9"/>
      <c r="ED94" s="9"/>
      <c r="EE94" s="9"/>
      <c r="EF94" s="9"/>
      <c r="EG94" s="9"/>
      <c r="EH94" s="9"/>
      <c r="EI94" s="9"/>
      <c r="EJ94" s="9"/>
      <c r="EK94" s="9"/>
      <c r="EL94" s="9"/>
      <c r="EM94" s="9"/>
      <c r="EN94" s="9"/>
      <c r="EO94" s="9"/>
      <c r="EP94" s="9"/>
      <c r="EQ94" s="9"/>
      <c r="ER94" s="9"/>
      <c r="ES94" s="9"/>
      <c r="ET94" s="9"/>
      <c r="EU94" s="9"/>
      <c r="EV94" s="9"/>
      <c r="EW94" s="9"/>
      <c r="EX94" s="9"/>
      <c r="EY94" s="9"/>
      <c r="EZ94" s="9"/>
      <c r="FA94" s="9"/>
      <c r="FB94" s="9"/>
      <c r="FC94" s="9"/>
      <c r="FD94" s="9"/>
      <c r="FE94" s="9"/>
      <c r="FF94" s="9"/>
      <c r="FG94" s="9"/>
      <c r="FH94" s="9"/>
      <c r="FI94" s="9"/>
      <c r="FJ94" s="9"/>
      <c r="FK94" s="9"/>
      <c r="FL94" s="9"/>
      <c r="FM94" s="9"/>
      <c r="FN94" s="9"/>
      <c r="FO94" s="9"/>
      <c r="FP94" s="9"/>
      <c r="FQ94" s="9"/>
      <c r="FR94" s="9"/>
      <c r="FS94" s="9"/>
      <c r="FT94" s="9"/>
      <c r="FU94" s="9"/>
      <c r="FV94" s="9"/>
      <c r="FW94" s="9"/>
      <c r="FX94" s="9"/>
      <c r="FY94" s="9"/>
      <c r="FZ94" s="9"/>
      <c r="GA94" s="9"/>
      <c r="GB94" s="9"/>
      <c r="GC94" s="9"/>
      <c r="GD94" s="9"/>
      <c r="GE94" s="9"/>
      <c r="GF94" s="9"/>
      <c r="GG94" s="9"/>
      <c r="GH94" s="9"/>
      <c r="GI94" s="9"/>
      <c r="GJ94" s="9"/>
      <c r="GK94" s="9"/>
      <c r="GL94" s="9"/>
      <c r="GM94" s="9"/>
      <c r="GN94" s="9"/>
      <c r="GO94" s="9"/>
    </row>
    <row r="95" spans="1:197" ht="16.5" customHeight="1">
      <c r="A95" s="96" t="s">
        <v>279</v>
      </c>
      <c r="B95" s="33">
        <v>4</v>
      </c>
      <c r="C95" s="93">
        <v>0</v>
      </c>
      <c r="D95" s="77">
        <v>411</v>
      </c>
      <c r="E95" s="29">
        <v>0</v>
      </c>
      <c r="F95" s="13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  <c r="EY95" s="9"/>
      <c r="EZ95" s="9"/>
      <c r="FA95" s="9"/>
      <c r="FB95" s="9"/>
      <c r="FC95" s="9"/>
      <c r="FD95" s="9"/>
      <c r="FE95" s="9"/>
      <c r="FF95" s="9"/>
      <c r="FG95" s="9"/>
      <c r="FH95" s="9"/>
      <c r="FI95" s="9"/>
      <c r="FJ95" s="9"/>
      <c r="FK95" s="9"/>
      <c r="FL95" s="9"/>
      <c r="FM95" s="9"/>
      <c r="FN95" s="9"/>
      <c r="FO95" s="9"/>
      <c r="FP95" s="9"/>
      <c r="FQ95" s="9"/>
      <c r="FR95" s="9"/>
      <c r="FS95" s="9"/>
      <c r="FT95" s="9"/>
      <c r="FU95" s="9"/>
      <c r="FV95" s="9"/>
      <c r="FW95" s="9"/>
      <c r="FX95" s="9"/>
      <c r="FY95" s="9"/>
      <c r="FZ95" s="9"/>
      <c r="GA95" s="9"/>
      <c r="GB95" s="9"/>
      <c r="GC95" s="9"/>
      <c r="GD95" s="9"/>
      <c r="GE95" s="9"/>
      <c r="GF95" s="9"/>
      <c r="GG95" s="9"/>
      <c r="GH95" s="9"/>
      <c r="GI95" s="9"/>
      <c r="GJ95" s="9"/>
      <c r="GK95" s="9"/>
      <c r="GL95" s="9"/>
      <c r="GM95" s="9"/>
      <c r="GN95" s="9"/>
      <c r="GO95" s="9"/>
    </row>
    <row r="96" spans="1:197" ht="16.5" customHeight="1" thickBot="1">
      <c r="A96" s="137" t="s">
        <v>278</v>
      </c>
      <c r="B96" s="33">
        <v>1</v>
      </c>
      <c r="C96" s="93">
        <v>0</v>
      </c>
      <c r="D96" s="77">
        <v>19</v>
      </c>
      <c r="E96" s="29">
        <v>0</v>
      </c>
      <c r="F96" s="13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9"/>
      <c r="EY96" s="9"/>
      <c r="EZ96" s="9"/>
      <c r="FA96" s="9"/>
      <c r="FB96" s="9"/>
      <c r="FC96" s="9"/>
      <c r="FD96" s="9"/>
      <c r="FE96" s="9"/>
      <c r="FF96" s="9"/>
      <c r="FG96" s="9"/>
      <c r="FH96" s="9"/>
      <c r="FI96" s="9"/>
      <c r="FJ96" s="9"/>
      <c r="FK96" s="9"/>
      <c r="FL96" s="9"/>
      <c r="FM96" s="9"/>
      <c r="FN96" s="9"/>
      <c r="FO96" s="9"/>
      <c r="FP96" s="9"/>
      <c r="FQ96" s="9"/>
      <c r="FR96" s="9"/>
      <c r="FS96" s="9"/>
      <c r="FT96" s="9"/>
      <c r="FU96" s="9"/>
      <c r="FV96" s="9"/>
      <c r="FW96" s="9"/>
      <c r="FX96" s="9"/>
      <c r="FY96" s="9"/>
      <c r="FZ96" s="9"/>
      <c r="GA96" s="9"/>
      <c r="GB96" s="9"/>
      <c r="GC96" s="9"/>
      <c r="GD96" s="9"/>
      <c r="GE96" s="9"/>
      <c r="GF96" s="9"/>
      <c r="GG96" s="9"/>
      <c r="GH96" s="9"/>
      <c r="GI96" s="9"/>
      <c r="GJ96" s="9"/>
      <c r="GK96" s="9"/>
      <c r="GL96" s="9"/>
      <c r="GM96" s="9"/>
      <c r="GN96" s="9"/>
      <c r="GO96" s="9"/>
    </row>
    <row r="97" spans="1:197" ht="16.5" customHeight="1" thickBot="1">
      <c r="A97" s="183" t="s">
        <v>377</v>
      </c>
      <c r="B97" s="184">
        <f>SUM(B98:B109)</f>
        <v>35</v>
      </c>
      <c r="C97" s="185">
        <f>SUM(C98:C109)</f>
        <v>2</v>
      </c>
      <c r="D97" s="186">
        <f>SUM(D98:D109)</f>
        <v>4960</v>
      </c>
      <c r="E97" s="187">
        <f>SUM(E98:E109)</f>
        <v>109</v>
      </c>
      <c r="F97" s="187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  <c r="EP97" s="9"/>
      <c r="EQ97" s="9"/>
      <c r="ER97" s="9"/>
      <c r="ES97" s="9"/>
      <c r="ET97" s="9"/>
      <c r="EU97" s="9"/>
      <c r="EV97" s="9"/>
      <c r="EW97" s="9"/>
      <c r="EX97" s="9"/>
      <c r="EY97" s="9"/>
      <c r="EZ97" s="9"/>
      <c r="FA97" s="9"/>
      <c r="FB97" s="9"/>
      <c r="FC97" s="9"/>
      <c r="FD97" s="9"/>
      <c r="FE97" s="9"/>
      <c r="FF97" s="9"/>
      <c r="FG97" s="9"/>
      <c r="FH97" s="9"/>
      <c r="FI97" s="9"/>
      <c r="FJ97" s="9"/>
      <c r="FK97" s="9"/>
      <c r="FL97" s="9"/>
      <c r="FM97" s="9"/>
      <c r="FN97" s="9"/>
      <c r="FO97" s="9"/>
      <c r="FP97" s="9"/>
      <c r="FQ97" s="9"/>
      <c r="FR97" s="9"/>
      <c r="FS97" s="9"/>
      <c r="FT97" s="9"/>
      <c r="FU97" s="9"/>
      <c r="FV97" s="9"/>
      <c r="FW97" s="9"/>
      <c r="FX97" s="9"/>
      <c r="FY97" s="9"/>
      <c r="FZ97" s="9"/>
      <c r="GA97" s="9"/>
      <c r="GB97" s="9"/>
      <c r="GC97" s="9"/>
      <c r="GD97" s="9"/>
      <c r="GE97" s="9"/>
      <c r="GF97" s="9"/>
      <c r="GG97" s="9"/>
      <c r="GH97" s="9"/>
      <c r="GI97" s="9"/>
      <c r="GJ97" s="9"/>
      <c r="GK97" s="9"/>
      <c r="GL97" s="9"/>
      <c r="GM97" s="9"/>
      <c r="GN97" s="9"/>
      <c r="GO97" s="9"/>
    </row>
    <row r="98" spans="1:197" ht="16.5" customHeight="1" thickTop="1">
      <c r="A98" s="137" t="s">
        <v>268</v>
      </c>
      <c r="B98" s="102">
        <v>2</v>
      </c>
      <c r="C98" s="103">
        <v>0</v>
      </c>
      <c r="D98" s="122">
        <v>1256</v>
      </c>
      <c r="E98" s="104">
        <v>0</v>
      </c>
      <c r="F98" s="138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  <c r="FI98" s="9"/>
      <c r="FJ98" s="9"/>
      <c r="FK98" s="9"/>
      <c r="FL98" s="9"/>
      <c r="FM98" s="9"/>
      <c r="FN98" s="9"/>
      <c r="FO98" s="9"/>
      <c r="FP98" s="9"/>
      <c r="FQ98" s="9"/>
      <c r="FR98" s="9"/>
      <c r="FS98" s="9"/>
      <c r="FT98" s="9"/>
      <c r="FU98" s="9"/>
      <c r="FV98" s="9"/>
      <c r="FW98" s="9"/>
      <c r="FX98" s="9"/>
      <c r="FY98" s="9"/>
      <c r="FZ98" s="9"/>
      <c r="GA98" s="9"/>
      <c r="GB98" s="9"/>
      <c r="GC98" s="9"/>
      <c r="GD98" s="9"/>
      <c r="GE98" s="9"/>
      <c r="GF98" s="9"/>
      <c r="GG98" s="9"/>
      <c r="GH98" s="9"/>
      <c r="GI98" s="9"/>
      <c r="GJ98" s="9"/>
      <c r="GK98" s="9"/>
      <c r="GL98" s="9"/>
      <c r="GM98" s="9"/>
      <c r="GN98" s="9"/>
      <c r="GO98" s="9"/>
    </row>
    <row r="99" spans="1:197" ht="16.5" customHeight="1">
      <c r="A99" s="137" t="s">
        <v>267</v>
      </c>
      <c r="B99" s="102">
        <v>3</v>
      </c>
      <c r="C99" s="103">
        <v>0</v>
      </c>
      <c r="D99" s="122">
        <v>277</v>
      </c>
      <c r="E99" s="104">
        <v>0</v>
      </c>
      <c r="F99" s="104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  <c r="EO99" s="9"/>
      <c r="EP99" s="9"/>
      <c r="EQ99" s="9"/>
      <c r="ER99" s="9"/>
      <c r="ES99" s="9"/>
      <c r="ET99" s="9"/>
      <c r="EU99" s="9"/>
      <c r="EV99" s="9"/>
      <c r="EW99" s="9"/>
      <c r="EX99" s="9"/>
      <c r="EY99" s="9"/>
      <c r="EZ99" s="9"/>
      <c r="FA99" s="9"/>
      <c r="FB99" s="9"/>
      <c r="FC99" s="9"/>
      <c r="FD99" s="9"/>
      <c r="FE99" s="9"/>
      <c r="FF99" s="9"/>
      <c r="FG99" s="9"/>
      <c r="FH99" s="9"/>
      <c r="FI99" s="9"/>
      <c r="FJ99" s="9"/>
      <c r="FK99" s="9"/>
      <c r="FL99" s="9"/>
      <c r="FM99" s="9"/>
      <c r="FN99" s="9"/>
      <c r="FO99" s="9"/>
      <c r="FP99" s="9"/>
      <c r="FQ99" s="9"/>
      <c r="FR99" s="9"/>
      <c r="FS99" s="9"/>
      <c r="FT99" s="9"/>
      <c r="FU99" s="9"/>
      <c r="FV99" s="9"/>
      <c r="FW99" s="9"/>
      <c r="FX99" s="9"/>
      <c r="FY99" s="9"/>
      <c r="FZ99" s="9"/>
      <c r="GA99" s="9"/>
      <c r="GB99" s="9"/>
      <c r="GC99" s="9"/>
      <c r="GD99" s="9"/>
      <c r="GE99" s="9"/>
      <c r="GF99" s="9"/>
      <c r="GG99" s="9"/>
      <c r="GH99" s="9"/>
      <c r="GI99" s="9"/>
      <c r="GJ99" s="9"/>
      <c r="GK99" s="9"/>
      <c r="GL99" s="9"/>
      <c r="GM99" s="9"/>
      <c r="GN99" s="9"/>
      <c r="GO99" s="9"/>
    </row>
    <row r="100" spans="1:197" ht="16.5" customHeight="1">
      <c r="A100" s="137" t="s">
        <v>266</v>
      </c>
      <c r="B100" s="102">
        <v>2</v>
      </c>
      <c r="C100" s="103">
        <v>0</v>
      </c>
      <c r="D100" s="122">
        <v>216</v>
      </c>
      <c r="E100" s="104">
        <v>0</v>
      </c>
      <c r="F100" s="138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  <c r="DL100" s="9"/>
      <c r="DM100" s="9"/>
      <c r="DN100" s="9"/>
      <c r="DO100" s="9"/>
      <c r="DP100" s="9"/>
      <c r="DQ100" s="9"/>
      <c r="DR100" s="9"/>
      <c r="DS100" s="9"/>
      <c r="DT100" s="9"/>
      <c r="DU100" s="9"/>
      <c r="DV100" s="9"/>
      <c r="DW100" s="9"/>
      <c r="DX100" s="9"/>
      <c r="DY100" s="9"/>
      <c r="DZ100" s="9"/>
      <c r="EA100" s="9"/>
      <c r="EB100" s="9"/>
      <c r="EC100" s="9"/>
      <c r="ED100" s="9"/>
      <c r="EE100" s="9"/>
      <c r="EF100" s="9"/>
      <c r="EG100" s="9"/>
      <c r="EH100" s="9"/>
      <c r="EI100" s="9"/>
      <c r="EJ100" s="9"/>
      <c r="EK100" s="9"/>
      <c r="EL100" s="9"/>
      <c r="EM100" s="9"/>
      <c r="EN100" s="9"/>
      <c r="EO100" s="9"/>
      <c r="EP100" s="9"/>
      <c r="EQ100" s="9"/>
      <c r="ER100" s="9"/>
      <c r="ES100" s="9"/>
      <c r="ET100" s="9"/>
      <c r="EU100" s="9"/>
      <c r="EV100" s="9"/>
      <c r="EW100" s="9"/>
      <c r="EX100" s="9"/>
      <c r="EY100" s="9"/>
      <c r="EZ100" s="9"/>
      <c r="FA100" s="9"/>
      <c r="FB100" s="9"/>
      <c r="FC100" s="9"/>
      <c r="FD100" s="9"/>
      <c r="FE100" s="9"/>
      <c r="FF100" s="9"/>
      <c r="FG100" s="9"/>
      <c r="FH100" s="9"/>
      <c r="FI100" s="9"/>
      <c r="FJ100" s="9"/>
      <c r="FK100" s="9"/>
      <c r="FL100" s="9"/>
      <c r="FM100" s="9"/>
      <c r="FN100" s="9"/>
      <c r="FO100" s="9"/>
      <c r="FP100" s="9"/>
      <c r="FQ100" s="9"/>
      <c r="FR100" s="9"/>
      <c r="FS100" s="9"/>
      <c r="FT100" s="9"/>
      <c r="FU100" s="9"/>
      <c r="FV100" s="9"/>
      <c r="FW100" s="9"/>
      <c r="FX100" s="9"/>
      <c r="FY100" s="9"/>
      <c r="FZ100" s="9"/>
      <c r="GA100" s="9"/>
      <c r="GB100" s="9"/>
      <c r="GC100" s="9"/>
      <c r="GD100" s="9"/>
      <c r="GE100" s="9"/>
      <c r="GF100" s="9"/>
      <c r="GG100" s="9"/>
      <c r="GH100" s="9"/>
      <c r="GI100" s="9"/>
      <c r="GJ100" s="9"/>
      <c r="GK100" s="9"/>
      <c r="GL100" s="9"/>
      <c r="GM100" s="9"/>
      <c r="GN100" s="9"/>
      <c r="GO100" s="9"/>
    </row>
    <row r="101" spans="1:197" ht="16.5" customHeight="1">
      <c r="A101" s="96" t="s">
        <v>293</v>
      </c>
      <c r="B101" s="99">
        <v>4</v>
      </c>
      <c r="C101" s="100">
        <v>0</v>
      </c>
      <c r="D101" s="211">
        <v>718</v>
      </c>
      <c r="E101" s="101">
        <v>0</v>
      </c>
      <c r="F101" s="138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  <c r="ED101" s="9"/>
      <c r="EE101" s="9"/>
      <c r="EF101" s="9"/>
      <c r="EG101" s="9"/>
      <c r="EH101" s="9"/>
      <c r="EI101" s="9"/>
      <c r="EJ101" s="9"/>
      <c r="EK101" s="9"/>
      <c r="EL101" s="9"/>
      <c r="EM101" s="9"/>
      <c r="EN101" s="9"/>
      <c r="EO101" s="9"/>
      <c r="EP101" s="9"/>
      <c r="EQ101" s="9"/>
      <c r="ER101" s="9"/>
      <c r="ES101" s="9"/>
      <c r="ET101" s="9"/>
      <c r="EU101" s="9"/>
      <c r="EV101" s="9"/>
      <c r="EW101" s="9"/>
      <c r="EX101" s="9"/>
      <c r="EY101" s="9"/>
      <c r="EZ101" s="9"/>
      <c r="FA101" s="9"/>
      <c r="FB101" s="9"/>
      <c r="FC101" s="9"/>
      <c r="FD101" s="9"/>
      <c r="FE101" s="9"/>
      <c r="FF101" s="9"/>
      <c r="FG101" s="9"/>
      <c r="FH101" s="9"/>
      <c r="FI101" s="9"/>
      <c r="FJ101" s="9"/>
      <c r="FK101" s="9"/>
      <c r="FL101" s="9"/>
      <c r="FM101" s="9"/>
      <c r="FN101" s="9"/>
      <c r="FO101" s="9"/>
      <c r="FP101" s="9"/>
      <c r="FQ101" s="9"/>
      <c r="FR101" s="9"/>
      <c r="FS101" s="9"/>
      <c r="FT101" s="9"/>
      <c r="FU101" s="9"/>
      <c r="FV101" s="9"/>
      <c r="FW101" s="9"/>
      <c r="FX101" s="9"/>
      <c r="FY101" s="9"/>
      <c r="FZ101" s="9"/>
      <c r="GA101" s="9"/>
      <c r="GB101" s="9"/>
      <c r="GC101" s="9"/>
      <c r="GD101" s="9"/>
      <c r="GE101" s="9"/>
      <c r="GF101" s="9"/>
      <c r="GG101" s="9"/>
      <c r="GH101" s="9"/>
      <c r="GI101" s="9"/>
      <c r="GJ101" s="9"/>
      <c r="GK101" s="9"/>
      <c r="GL101" s="9"/>
      <c r="GM101" s="9"/>
      <c r="GN101" s="9"/>
      <c r="GO101" s="9"/>
    </row>
    <row r="102" spans="1:197" ht="16.5" customHeight="1">
      <c r="A102" s="96" t="s">
        <v>168</v>
      </c>
      <c r="B102" s="99">
        <v>5</v>
      </c>
      <c r="C102" s="100">
        <v>0</v>
      </c>
      <c r="D102" s="211">
        <v>743</v>
      </c>
      <c r="E102" s="101">
        <v>0</v>
      </c>
      <c r="F102" s="138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  <c r="EO102" s="9"/>
      <c r="EP102" s="9"/>
      <c r="EQ102" s="9"/>
      <c r="ER102" s="9"/>
      <c r="ES102" s="9"/>
      <c r="ET102" s="9"/>
      <c r="EU102" s="9"/>
      <c r="EV102" s="9"/>
      <c r="EW102" s="9"/>
      <c r="EX102" s="9"/>
      <c r="EY102" s="9"/>
      <c r="EZ102" s="9"/>
      <c r="FA102" s="9"/>
      <c r="FB102" s="9"/>
      <c r="FC102" s="9"/>
      <c r="FD102" s="9"/>
      <c r="FE102" s="9"/>
      <c r="FF102" s="9"/>
      <c r="FG102" s="9"/>
      <c r="FH102" s="9"/>
      <c r="FI102" s="9"/>
      <c r="FJ102" s="9"/>
      <c r="FK102" s="9"/>
      <c r="FL102" s="9"/>
      <c r="FM102" s="9"/>
      <c r="FN102" s="9"/>
      <c r="FO102" s="9"/>
      <c r="FP102" s="9"/>
      <c r="FQ102" s="9"/>
      <c r="FR102" s="9"/>
      <c r="FS102" s="9"/>
      <c r="FT102" s="9"/>
      <c r="FU102" s="9"/>
      <c r="FV102" s="9"/>
      <c r="FW102" s="9"/>
      <c r="FX102" s="9"/>
      <c r="FY102" s="9"/>
      <c r="FZ102" s="9"/>
      <c r="GA102" s="9"/>
      <c r="GB102" s="9"/>
      <c r="GC102" s="9"/>
      <c r="GD102" s="9"/>
      <c r="GE102" s="9"/>
      <c r="GF102" s="9"/>
      <c r="GG102" s="9"/>
      <c r="GH102" s="9"/>
      <c r="GI102" s="9"/>
      <c r="GJ102" s="9"/>
      <c r="GK102" s="9"/>
      <c r="GL102" s="9"/>
      <c r="GM102" s="9"/>
      <c r="GN102" s="9"/>
      <c r="GO102" s="9"/>
    </row>
    <row r="103" spans="1:197" ht="16.5" customHeight="1">
      <c r="A103" s="96" t="s">
        <v>169</v>
      </c>
      <c r="B103" s="99">
        <v>3</v>
      </c>
      <c r="C103" s="100">
        <v>1</v>
      </c>
      <c r="D103" s="211">
        <v>59</v>
      </c>
      <c r="E103" s="101">
        <v>15</v>
      </c>
      <c r="F103" s="138" t="s">
        <v>386</v>
      </c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  <c r="EU103" s="9"/>
      <c r="EV103" s="9"/>
      <c r="EW103" s="9"/>
      <c r="EX103" s="9"/>
      <c r="EY103" s="9"/>
      <c r="EZ103" s="9"/>
      <c r="FA103" s="9"/>
      <c r="FB103" s="9"/>
      <c r="FC103" s="9"/>
      <c r="FD103" s="9"/>
      <c r="FE103" s="9"/>
      <c r="FF103" s="9"/>
      <c r="FG103" s="9"/>
      <c r="FH103" s="9"/>
      <c r="FI103" s="9"/>
      <c r="FJ103" s="9"/>
      <c r="FK103" s="9"/>
      <c r="FL103" s="9"/>
      <c r="FM103" s="9"/>
      <c r="FN103" s="9"/>
      <c r="FO103" s="9"/>
      <c r="FP103" s="9"/>
      <c r="FQ103" s="9"/>
      <c r="FR103" s="9"/>
      <c r="FS103" s="9"/>
      <c r="FT103" s="9"/>
      <c r="FU103" s="9"/>
      <c r="FV103" s="9"/>
      <c r="FW103" s="9"/>
      <c r="FX103" s="9"/>
      <c r="FY103" s="9"/>
      <c r="FZ103" s="9"/>
      <c r="GA103" s="9"/>
      <c r="GB103" s="9"/>
      <c r="GC103" s="9"/>
      <c r="GD103" s="9"/>
      <c r="GE103" s="9"/>
      <c r="GF103" s="9"/>
      <c r="GG103" s="9"/>
      <c r="GH103" s="9"/>
      <c r="GI103" s="9"/>
      <c r="GJ103" s="9"/>
      <c r="GK103" s="9"/>
      <c r="GL103" s="9"/>
      <c r="GM103" s="9"/>
      <c r="GN103" s="9"/>
      <c r="GO103" s="9"/>
    </row>
    <row r="104" spans="1:197" ht="16.5" customHeight="1">
      <c r="A104" s="96" t="s">
        <v>227</v>
      </c>
      <c r="B104" s="179">
        <v>1</v>
      </c>
      <c r="C104" s="180">
        <v>0</v>
      </c>
      <c r="D104" s="181">
        <v>107</v>
      </c>
      <c r="E104" s="182">
        <v>0</v>
      </c>
      <c r="F104" s="13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  <c r="EY104" s="9"/>
      <c r="EZ104" s="9"/>
      <c r="FA104" s="9"/>
      <c r="FB104" s="9"/>
      <c r="FC104" s="9"/>
      <c r="FD104" s="9"/>
      <c r="FE104" s="9"/>
      <c r="FF104" s="9"/>
      <c r="FG104" s="9"/>
      <c r="FH104" s="9"/>
      <c r="FI104" s="9"/>
      <c r="FJ104" s="9"/>
      <c r="FK104" s="9"/>
      <c r="FL104" s="9"/>
      <c r="FM104" s="9"/>
      <c r="FN104" s="9"/>
      <c r="FO104" s="9"/>
      <c r="FP104" s="9"/>
      <c r="FQ104" s="9"/>
      <c r="FR104" s="9"/>
      <c r="FS104" s="9"/>
      <c r="FT104" s="9"/>
      <c r="FU104" s="9"/>
      <c r="FV104" s="9"/>
      <c r="FW104" s="9"/>
      <c r="FX104" s="9"/>
      <c r="FY104" s="9"/>
      <c r="FZ104" s="9"/>
      <c r="GA104" s="9"/>
      <c r="GB104" s="9"/>
      <c r="GC104" s="9"/>
      <c r="GD104" s="9"/>
      <c r="GE104" s="9"/>
      <c r="GF104" s="9"/>
      <c r="GG104" s="9"/>
      <c r="GH104" s="9"/>
      <c r="GI104" s="9"/>
      <c r="GJ104" s="9"/>
      <c r="GK104" s="9"/>
      <c r="GL104" s="9"/>
      <c r="GM104" s="9"/>
      <c r="GN104" s="9"/>
      <c r="GO104" s="9"/>
    </row>
    <row r="105" spans="1:197" ht="16.5" customHeight="1">
      <c r="A105" s="96" t="s">
        <v>379</v>
      </c>
      <c r="B105" s="179">
        <v>2</v>
      </c>
      <c r="C105" s="180">
        <v>0</v>
      </c>
      <c r="D105" s="181">
        <v>454</v>
      </c>
      <c r="E105" s="182">
        <v>0</v>
      </c>
      <c r="F105" s="13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  <c r="EU105" s="9"/>
      <c r="EV105" s="9"/>
      <c r="EW105" s="9"/>
      <c r="EX105" s="9"/>
      <c r="EY105" s="9"/>
      <c r="EZ105" s="9"/>
      <c r="FA105" s="9"/>
      <c r="FB105" s="9"/>
      <c r="FC105" s="9"/>
      <c r="FD105" s="9"/>
      <c r="FE105" s="9"/>
      <c r="FF105" s="9"/>
      <c r="FG105" s="9"/>
      <c r="FH105" s="9"/>
      <c r="FI105" s="9"/>
      <c r="FJ105" s="9"/>
      <c r="FK105" s="9"/>
      <c r="FL105" s="9"/>
      <c r="FM105" s="9"/>
      <c r="FN105" s="9"/>
      <c r="FO105" s="9"/>
      <c r="FP105" s="9"/>
      <c r="FQ105" s="9"/>
      <c r="FR105" s="9"/>
      <c r="FS105" s="9"/>
      <c r="FT105" s="9"/>
      <c r="FU105" s="9"/>
      <c r="FV105" s="9"/>
      <c r="FW105" s="9"/>
      <c r="FX105" s="9"/>
      <c r="FY105" s="9"/>
      <c r="FZ105" s="9"/>
      <c r="GA105" s="9"/>
      <c r="GB105" s="9"/>
      <c r="GC105" s="9"/>
      <c r="GD105" s="9"/>
      <c r="GE105" s="9"/>
      <c r="GF105" s="9"/>
      <c r="GG105" s="9"/>
      <c r="GH105" s="9"/>
      <c r="GI105" s="9"/>
      <c r="GJ105" s="9"/>
      <c r="GK105" s="9"/>
      <c r="GL105" s="9"/>
      <c r="GM105" s="9"/>
      <c r="GN105" s="9"/>
      <c r="GO105" s="9"/>
    </row>
    <row r="106" spans="1:197" ht="16.5" customHeight="1">
      <c r="A106" s="96" t="s">
        <v>287</v>
      </c>
      <c r="B106" s="179">
        <v>3</v>
      </c>
      <c r="C106" s="180">
        <v>0</v>
      </c>
      <c r="D106" s="181">
        <v>176</v>
      </c>
      <c r="E106" s="182">
        <v>0</v>
      </c>
      <c r="F106" s="13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  <c r="DF106" s="9"/>
      <c r="DG106" s="9"/>
      <c r="DH106" s="9"/>
      <c r="DI106" s="9"/>
      <c r="DJ106" s="9"/>
      <c r="DK106" s="9"/>
      <c r="DL106" s="9"/>
      <c r="DM106" s="9"/>
      <c r="DN106" s="9"/>
      <c r="DO106" s="9"/>
      <c r="DP106" s="9"/>
      <c r="DQ106" s="9"/>
      <c r="DR106" s="9"/>
      <c r="DS106" s="9"/>
      <c r="DT106" s="9"/>
      <c r="DU106" s="9"/>
      <c r="DV106" s="9"/>
      <c r="DW106" s="9"/>
      <c r="DX106" s="9"/>
      <c r="DY106" s="9"/>
      <c r="DZ106" s="9"/>
      <c r="EA106" s="9"/>
      <c r="EB106" s="9"/>
      <c r="EC106" s="9"/>
      <c r="ED106" s="9"/>
      <c r="EE106" s="9"/>
      <c r="EF106" s="9"/>
      <c r="EG106" s="9"/>
      <c r="EH106" s="9"/>
      <c r="EI106" s="9"/>
      <c r="EJ106" s="9"/>
      <c r="EK106" s="9"/>
      <c r="EL106" s="9"/>
      <c r="EM106" s="9"/>
      <c r="EN106" s="9"/>
      <c r="EO106" s="9"/>
      <c r="EP106" s="9"/>
      <c r="EQ106" s="9"/>
      <c r="ER106" s="9"/>
      <c r="ES106" s="9"/>
      <c r="ET106" s="9"/>
      <c r="EU106" s="9"/>
      <c r="EV106" s="9"/>
      <c r="EW106" s="9"/>
      <c r="EX106" s="9"/>
      <c r="EY106" s="9"/>
      <c r="EZ106" s="9"/>
      <c r="FA106" s="9"/>
      <c r="FB106" s="9"/>
      <c r="FC106" s="9"/>
      <c r="FD106" s="9"/>
      <c r="FE106" s="9"/>
      <c r="FF106" s="9"/>
      <c r="FG106" s="9"/>
      <c r="FH106" s="9"/>
      <c r="FI106" s="9"/>
      <c r="FJ106" s="9"/>
      <c r="FK106" s="9"/>
      <c r="FL106" s="9"/>
      <c r="FM106" s="9"/>
      <c r="FN106" s="9"/>
      <c r="FO106" s="9"/>
      <c r="FP106" s="9"/>
      <c r="FQ106" s="9"/>
      <c r="FR106" s="9"/>
      <c r="FS106" s="9"/>
      <c r="FT106" s="9"/>
      <c r="FU106" s="9"/>
      <c r="FV106" s="9"/>
      <c r="FW106" s="9"/>
      <c r="FX106" s="9"/>
      <c r="FY106" s="9"/>
      <c r="FZ106" s="9"/>
      <c r="GA106" s="9"/>
      <c r="GB106" s="9"/>
      <c r="GC106" s="9"/>
      <c r="GD106" s="9"/>
      <c r="GE106" s="9"/>
      <c r="GF106" s="9"/>
      <c r="GG106" s="9"/>
      <c r="GH106" s="9"/>
      <c r="GI106" s="9"/>
      <c r="GJ106" s="9"/>
      <c r="GK106" s="9"/>
      <c r="GL106" s="9"/>
      <c r="GM106" s="9"/>
      <c r="GN106" s="9"/>
      <c r="GO106" s="9"/>
    </row>
    <row r="107" spans="1:197" ht="16.5" customHeight="1">
      <c r="A107" s="96" t="s">
        <v>280</v>
      </c>
      <c r="B107" s="179">
        <v>5</v>
      </c>
      <c r="C107" s="180">
        <v>0</v>
      </c>
      <c r="D107" s="181">
        <v>216</v>
      </c>
      <c r="E107" s="182">
        <v>0</v>
      </c>
      <c r="F107" s="13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  <c r="EU107" s="9"/>
      <c r="EV107" s="9"/>
      <c r="EW107" s="9"/>
      <c r="EX107" s="9"/>
      <c r="EY107" s="9"/>
      <c r="EZ107" s="9"/>
      <c r="FA107" s="9"/>
      <c r="FB107" s="9"/>
      <c r="FC107" s="9"/>
      <c r="FD107" s="9"/>
      <c r="FE107" s="9"/>
      <c r="FF107" s="9"/>
      <c r="FG107" s="9"/>
      <c r="FH107" s="9"/>
      <c r="FI107" s="9"/>
      <c r="FJ107" s="9"/>
      <c r="FK107" s="9"/>
      <c r="FL107" s="9"/>
      <c r="FM107" s="9"/>
      <c r="FN107" s="9"/>
      <c r="FO107" s="9"/>
      <c r="FP107" s="9"/>
      <c r="FQ107" s="9"/>
      <c r="FR107" s="9"/>
      <c r="FS107" s="9"/>
      <c r="FT107" s="9"/>
      <c r="FU107" s="9"/>
      <c r="FV107" s="9"/>
      <c r="FW107" s="9"/>
      <c r="FX107" s="9"/>
      <c r="FY107" s="9"/>
      <c r="FZ107" s="9"/>
      <c r="GA107" s="9"/>
      <c r="GB107" s="9"/>
      <c r="GC107" s="9"/>
      <c r="GD107" s="9"/>
      <c r="GE107" s="9"/>
      <c r="GF107" s="9"/>
      <c r="GG107" s="9"/>
      <c r="GH107" s="9"/>
      <c r="GI107" s="9"/>
      <c r="GJ107" s="9"/>
      <c r="GK107" s="9"/>
      <c r="GL107" s="9"/>
      <c r="GM107" s="9"/>
      <c r="GN107" s="9"/>
      <c r="GO107" s="9"/>
    </row>
    <row r="108" spans="1:197" ht="16.5" customHeight="1">
      <c r="A108" s="96" t="s">
        <v>279</v>
      </c>
      <c r="B108" s="179">
        <v>4</v>
      </c>
      <c r="C108" s="180">
        <v>0</v>
      </c>
      <c r="D108" s="181">
        <v>644</v>
      </c>
      <c r="E108" s="182">
        <v>0</v>
      </c>
      <c r="F108" s="13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  <c r="EO108" s="9"/>
      <c r="EP108" s="9"/>
      <c r="EQ108" s="9"/>
      <c r="ER108" s="9"/>
      <c r="ES108" s="9"/>
      <c r="ET108" s="9"/>
      <c r="EU108" s="9"/>
      <c r="EV108" s="9"/>
      <c r="EW108" s="9"/>
      <c r="EX108" s="9"/>
      <c r="EY108" s="9"/>
      <c r="EZ108" s="9"/>
      <c r="FA108" s="9"/>
      <c r="FB108" s="9"/>
      <c r="FC108" s="9"/>
      <c r="FD108" s="9"/>
      <c r="FE108" s="9"/>
      <c r="FF108" s="9"/>
      <c r="FG108" s="9"/>
      <c r="FH108" s="9"/>
      <c r="FI108" s="9"/>
      <c r="FJ108" s="9"/>
      <c r="FK108" s="9"/>
      <c r="FL108" s="9"/>
      <c r="FM108" s="9"/>
      <c r="FN108" s="9"/>
      <c r="FO108" s="9"/>
      <c r="FP108" s="9"/>
      <c r="FQ108" s="9"/>
      <c r="FR108" s="9"/>
      <c r="FS108" s="9"/>
      <c r="FT108" s="9"/>
      <c r="FU108" s="9"/>
      <c r="FV108" s="9"/>
      <c r="FW108" s="9"/>
      <c r="FX108" s="9"/>
      <c r="FY108" s="9"/>
      <c r="FZ108" s="9"/>
      <c r="GA108" s="9"/>
      <c r="GB108" s="9"/>
      <c r="GC108" s="9"/>
      <c r="GD108" s="9"/>
      <c r="GE108" s="9"/>
      <c r="GF108" s="9"/>
      <c r="GG108" s="9"/>
      <c r="GH108" s="9"/>
      <c r="GI108" s="9"/>
      <c r="GJ108" s="9"/>
      <c r="GK108" s="9"/>
      <c r="GL108" s="9"/>
      <c r="GM108" s="9"/>
      <c r="GN108" s="9"/>
      <c r="GO108" s="9"/>
    </row>
    <row r="109" spans="1:197" ht="16.5" customHeight="1" thickBot="1">
      <c r="A109" s="137" t="s">
        <v>278</v>
      </c>
      <c r="B109" s="179">
        <v>1</v>
      </c>
      <c r="C109" s="180">
        <v>1</v>
      </c>
      <c r="D109" s="181">
        <v>94</v>
      </c>
      <c r="E109" s="182">
        <v>94</v>
      </c>
      <c r="F109" s="138" t="s">
        <v>378</v>
      </c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  <c r="DT109" s="9"/>
      <c r="DU109" s="9"/>
      <c r="DV109" s="9"/>
      <c r="DW109" s="9"/>
      <c r="DX109" s="9"/>
      <c r="DY109" s="9"/>
      <c r="DZ109" s="9"/>
      <c r="EA109" s="9"/>
      <c r="EB109" s="9"/>
      <c r="EC109" s="9"/>
      <c r="ED109" s="9"/>
      <c r="EE109" s="9"/>
      <c r="EF109" s="9"/>
      <c r="EG109" s="9"/>
      <c r="EH109" s="9"/>
      <c r="EI109" s="9"/>
      <c r="EJ109" s="9"/>
      <c r="EK109" s="9"/>
      <c r="EL109" s="9"/>
      <c r="EM109" s="9"/>
      <c r="EN109" s="9"/>
      <c r="EO109" s="9"/>
      <c r="EP109" s="9"/>
      <c r="EQ109" s="9"/>
      <c r="ER109" s="9"/>
      <c r="ES109" s="9"/>
      <c r="ET109" s="9"/>
      <c r="EU109" s="9"/>
      <c r="EV109" s="9"/>
      <c r="EW109" s="9"/>
      <c r="EX109" s="9"/>
      <c r="EY109" s="9"/>
      <c r="EZ109" s="9"/>
      <c r="FA109" s="9"/>
      <c r="FB109" s="9"/>
      <c r="FC109" s="9"/>
      <c r="FD109" s="9"/>
      <c r="FE109" s="9"/>
      <c r="FF109" s="9"/>
      <c r="FG109" s="9"/>
      <c r="FH109" s="9"/>
      <c r="FI109" s="9"/>
      <c r="FJ109" s="9"/>
      <c r="FK109" s="9"/>
      <c r="FL109" s="9"/>
      <c r="FM109" s="9"/>
      <c r="FN109" s="9"/>
      <c r="FO109" s="9"/>
      <c r="FP109" s="9"/>
      <c r="FQ109" s="9"/>
      <c r="FR109" s="9"/>
      <c r="FS109" s="9"/>
      <c r="FT109" s="9"/>
      <c r="FU109" s="9"/>
      <c r="FV109" s="9"/>
      <c r="FW109" s="9"/>
      <c r="FX109" s="9"/>
      <c r="FY109" s="9"/>
      <c r="FZ109" s="9"/>
      <c r="GA109" s="9"/>
      <c r="GB109" s="9"/>
      <c r="GC109" s="9"/>
      <c r="GD109" s="9"/>
      <c r="GE109" s="9"/>
      <c r="GF109" s="9"/>
      <c r="GG109" s="9"/>
      <c r="GH109" s="9"/>
      <c r="GI109" s="9"/>
      <c r="GJ109" s="9"/>
      <c r="GK109" s="9"/>
      <c r="GL109" s="9"/>
      <c r="GM109" s="9"/>
      <c r="GN109" s="9"/>
      <c r="GO109" s="9"/>
    </row>
    <row r="110" spans="1:197" ht="16.5" customHeight="1" thickBot="1">
      <c r="A110" s="183" t="s">
        <v>337</v>
      </c>
      <c r="B110" s="188">
        <f>SUM(B111:B122)</f>
        <v>36</v>
      </c>
      <c r="C110" s="189">
        <f>SUM(C111:C122)</f>
        <v>3</v>
      </c>
      <c r="D110" s="190">
        <f>SUM(D111:D122)</f>
        <v>4054</v>
      </c>
      <c r="E110" s="190">
        <f>SUM(E111:E122)</f>
        <v>189</v>
      </c>
      <c r="F110" s="187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  <c r="EU110" s="9"/>
      <c r="EV110" s="9"/>
      <c r="EW110" s="9"/>
      <c r="EX110" s="9"/>
      <c r="EY110" s="9"/>
      <c r="EZ110" s="9"/>
      <c r="FA110" s="9"/>
      <c r="FB110" s="9"/>
      <c r="FC110" s="9"/>
      <c r="FD110" s="9"/>
      <c r="FE110" s="9"/>
      <c r="FF110" s="9"/>
      <c r="FG110" s="9"/>
      <c r="FH110" s="9"/>
      <c r="FI110" s="9"/>
      <c r="FJ110" s="9"/>
      <c r="FK110" s="9"/>
      <c r="FL110" s="9"/>
      <c r="FM110" s="9"/>
      <c r="FN110" s="9"/>
      <c r="FO110" s="9"/>
      <c r="FP110" s="9"/>
      <c r="FQ110" s="9"/>
      <c r="FR110" s="9"/>
      <c r="FS110" s="9"/>
      <c r="FT110" s="9"/>
      <c r="FU110" s="9"/>
      <c r="FV110" s="9"/>
      <c r="FW110" s="9"/>
      <c r="FX110" s="9"/>
      <c r="FY110" s="9"/>
      <c r="FZ110" s="9"/>
      <c r="GA110" s="9"/>
      <c r="GB110" s="9"/>
      <c r="GC110" s="9"/>
      <c r="GD110" s="9"/>
      <c r="GE110" s="9"/>
      <c r="GF110" s="9"/>
      <c r="GG110" s="9"/>
      <c r="GH110" s="9"/>
      <c r="GI110" s="9"/>
      <c r="GJ110" s="9"/>
      <c r="GK110" s="9"/>
      <c r="GL110" s="9"/>
      <c r="GM110" s="9"/>
      <c r="GN110" s="9"/>
      <c r="GO110" s="9"/>
    </row>
    <row r="111" spans="1:197" ht="16.5" customHeight="1" thickTop="1">
      <c r="A111" s="137" t="s">
        <v>268</v>
      </c>
      <c r="B111" s="33">
        <v>3</v>
      </c>
      <c r="C111" s="93">
        <v>1</v>
      </c>
      <c r="D111" s="122">
        <v>127</v>
      </c>
      <c r="E111" s="104">
        <v>17</v>
      </c>
      <c r="F111" s="138" t="s">
        <v>366</v>
      </c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  <c r="DF111" s="9"/>
      <c r="DG111" s="9"/>
      <c r="DH111" s="9"/>
      <c r="DI111" s="9"/>
      <c r="DJ111" s="9"/>
      <c r="DK111" s="9"/>
      <c r="DL111" s="9"/>
      <c r="DM111" s="9"/>
      <c r="DN111" s="9"/>
      <c r="DO111" s="9"/>
      <c r="DP111" s="9"/>
      <c r="DQ111" s="9"/>
      <c r="DR111" s="9"/>
      <c r="DS111" s="9"/>
      <c r="DT111" s="9"/>
      <c r="DU111" s="9"/>
      <c r="DV111" s="9"/>
      <c r="DW111" s="9"/>
      <c r="DX111" s="9"/>
      <c r="DY111" s="9"/>
      <c r="DZ111" s="9"/>
      <c r="EA111" s="9"/>
      <c r="EB111" s="9"/>
      <c r="EC111" s="9"/>
      <c r="ED111" s="9"/>
      <c r="EE111" s="9"/>
      <c r="EF111" s="9"/>
      <c r="EG111" s="9"/>
      <c r="EH111" s="9"/>
      <c r="EI111" s="9"/>
      <c r="EJ111" s="9"/>
      <c r="EK111" s="9"/>
      <c r="EL111" s="9"/>
      <c r="EM111" s="9"/>
      <c r="EN111" s="9"/>
      <c r="EO111" s="9"/>
      <c r="EP111" s="9"/>
      <c r="EQ111" s="9"/>
      <c r="ER111" s="9"/>
      <c r="ES111" s="9"/>
      <c r="ET111" s="9"/>
      <c r="EU111" s="9"/>
      <c r="EV111" s="9"/>
      <c r="EW111" s="9"/>
      <c r="EX111" s="9"/>
      <c r="EY111" s="9"/>
      <c r="EZ111" s="9"/>
      <c r="FA111" s="9"/>
      <c r="FB111" s="9"/>
      <c r="FC111" s="9"/>
      <c r="FD111" s="9"/>
      <c r="FE111" s="9"/>
      <c r="FF111" s="9"/>
      <c r="FG111" s="9"/>
      <c r="FH111" s="9"/>
      <c r="FI111" s="9"/>
      <c r="FJ111" s="9"/>
      <c r="FK111" s="9"/>
      <c r="FL111" s="9"/>
      <c r="FM111" s="9"/>
      <c r="FN111" s="9"/>
      <c r="FO111" s="9"/>
      <c r="FP111" s="9"/>
      <c r="FQ111" s="9"/>
      <c r="FR111" s="9"/>
      <c r="FS111" s="9"/>
      <c r="FT111" s="9"/>
      <c r="FU111" s="9"/>
      <c r="FV111" s="9"/>
      <c r="FW111" s="9"/>
      <c r="FX111" s="9"/>
      <c r="FY111" s="9"/>
      <c r="FZ111" s="9"/>
      <c r="GA111" s="9"/>
      <c r="GB111" s="9"/>
      <c r="GC111" s="9"/>
      <c r="GD111" s="9"/>
      <c r="GE111" s="9"/>
      <c r="GF111" s="9"/>
      <c r="GG111" s="9"/>
      <c r="GH111" s="9"/>
      <c r="GI111" s="9"/>
      <c r="GJ111" s="9"/>
      <c r="GK111" s="9"/>
      <c r="GL111" s="9"/>
      <c r="GM111" s="9"/>
      <c r="GN111" s="9"/>
      <c r="GO111" s="9"/>
    </row>
    <row r="112" spans="1:197" ht="16.5" customHeight="1">
      <c r="A112" s="137" t="s">
        <v>267</v>
      </c>
      <c r="B112" s="33">
        <v>3</v>
      </c>
      <c r="C112" s="93">
        <v>0</v>
      </c>
      <c r="D112" s="122">
        <v>170</v>
      </c>
      <c r="E112" s="104">
        <v>0</v>
      </c>
      <c r="F112" s="104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9"/>
      <c r="EC112" s="9"/>
      <c r="ED112" s="9"/>
      <c r="EE112" s="9"/>
      <c r="EF112" s="9"/>
      <c r="EG112" s="9"/>
      <c r="EH112" s="9"/>
      <c r="EI112" s="9"/>
      <c r="EJ112" s="9"/>
      <c r="EK112" s="9"/>
      <c r="EL112" s="9"/>
      <c r="EM112" s="9"/>
      <c r="EN112" s="9"/>
      <c r="EO112" s="9"/>
      <c r="EP112" s="9"/>
      <c r="EQ112" s="9"/>
      <c r="ER112" s="9"/>
      <c r="ES112" s="9"/>
      <c r="ET112" s="9"/>
      <c r="EU112" s="9"/>
      <c r="EV112" s="9"/>
      <c r="EW112" s="9"/>
      <c r="EX112" s="9"/>
      <c r="EY112" s="9"/>
      <c r="EZ112" s="9"/>
      <c r="FA112" s="9"/>
      <c r="FB112" s="9"/>
      <c r="FC112" s="9"/>
      <c r="FD112" s="9"/>
      <c r="FE112" s="9"/>
      <c r="FF112" s="9"/>
      <c r="FG112" s="9"/>
      <c r="FH112" s="9"/>
      <c r="FI112" s="9"/>
      <c r="FJ112" s="9"/>
      <c r="FK112" s="9"/>
      <c r="FL112" s="9"/>
      <c r="FM112" s="9"/>
      <c r="FN112" s="9"/>
      <c r="FO112" s="9"/>
      <c r="FP112" s="9"/>
      <c r="FQ112" s="9"/>
      <c r="FR112" s="9"/>
      <c r="FS112" s="9"/>
      <c r="FT112" s="9"/>
      <c r="FU112" s="9"/>
      <c r="FV112" s="9"/>
      <c r="FW112" s="9"/>
      <c r="FX112" s="9"/>
      <c r="FY112" s="9"/>
      <c r="FZ112" s="9"/>
      <c r="GA112" s="9"/>
      <c r="GB112" s="9"/>
      <c r="GC112" s="9"/>
      <c r="GD112" s="9"/>
      <c r="GE112" s="9"/>
      <c r="GF112" s="9"/>
      <c r="GG112" s="9"/>
      <c r="GH112" s="9"/>
      <c r="GI112" s="9"/>
      <c r="GJ112" s="9"/>
      <c r="GK112" s="9"/>
      <c r="GL112" s="9"/>
      <c r="GM112" s="9"/>
      <c r="GN112" s="9"/>
      <c r="GO112" s="9"/>
    </row>
    <row r="113" spans="1:197" ht="16.5" customHeight="1">
      <c r="A113" s="137" t="s">
        <v>266</v>
      </c>
      <c r="B113" s="33">
        <v>0</v>
      </c>
      <c r="C113" s="93">
        <v>0</v>
      </c>
      <c r="D113" s="122">
        <v>0</v>
      </c>
      <c r="E113" s="104">
        <v>0</v>
      </c>
      <c r="F113" s="104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  <c r="DB113" s="9"/>
      <c r="DC113" s="9"/>
      <c r="DD113" s="9"/>
      <c r="DE113" s="9"/>
      <c r="DF113" s="9"/>
      <c r="DG113" s="9"/>
      <c r="DH113" s="9"/>
      <c r="DI113" s="9"/>
      <c r="DJ113" s="9"/>
      <c r="DK113" s="9"/>
      <c r="DL113" s="9"/>
      <c r="DM113" s="9"/>
      <c r="DN113" s="9"/>
      <c r="DO113" s="9"/>
      <c r="DP113" s="9"/>
      <c r="DQ113" s="9"/>
      <c r="DR113" s="9"/>
      <c r="DS113" s="9"/>
      <c r="DT113" s="9"/>
      <c r="DU113" s="9"/>
      <c r="DV113" s="9"/>
      <c r="DW113" s="9"/>
      <c r="DX113" s="9"/>
      <c r="DY113" s="9"/>
      <c r="DZ113" s="9"/>
      <c r="EA113" s="9"/>
      <c r="EB113" s="9"/>
      <c r="EC113" s="9"/>
      <c r="ED113" s="9"/>
      <c r="EE113" s="9"/>
      <c r="EF113" s="9"/>
      <c r="EG113" s="9"/>
      <c r="EH113" s="9"/>
      <c r="EI113" s="9"/>
      <c r="EJ113" s="9"/>
      <c r="EK113" s="9"/>
      <c r="EL113" s="9"/>
      <c r="EM113" s="9"/>
      <c r="EN113" s="9"/>
      <c r="EO113" s="9"/>
      <c r="EP113" s="9"/>
      <c r="EQ113" s="9"/>
      <c r="ER113" s="9"/>
      <c r="ES113" s="9"/>
      <c r="ET113" s="9"/>
      <c r="EU113" s="9"/>
      <c r="EV113" s="9"/>
      <c r="EW113" s="9"/>
      <c r="EX113" s="9"/>
      <c r="EY113" s="9"/>
      <c r="EZ113" s="9"/>
      <c r="FA113" s="9"/>
      <c r="FB113" s="9"/>
      <c r="FC113" s="9"/>
      <c r="FD113" s="9"/>
      <c r="FE113" s="9"/>
      <c r="FF113" s="9"/>
      <c r="FG113" s="9"/>
      <c r="FH113" s="9"/>
      <c r="FI113" s="9"/>
      <c r="FJ113" s="9"/>
      <c r="FK113" s="9"/>
      <c r="FL113" s="9"/>
      <c r="FM113" s="9"/>
      <c r="FN113" s="9"/>
      <c r="FO113" s="9"/>
      <c r="FP113" s="9"/>
      <c r="FQ113" s="9"/>
      <c r="FR113" s="9"/>
      <c r="FS113" s="9"/>
      <c r="FT113" s="9"/>
      <c r="FU113" s="9"/>
      <c r="FV113" s="9"/>
      <c r="FW113" s="9"/>
      <c r="FX113" s="9"/>
      <c r="FY113" s="9"/>
      <c r="FZ113" s="9"/>
      <c r="GA113" s="9"/>
      <c r="GB113" s="9"/>
      <c r="GC113" s="9"/>
      <c r="GD113" s="9"/>
      <c r="GE113" s="9"/>
      <c r="GF113" s="9"/>
      <c r="GG113" s="9"/>
      <c r="GH113" s="9"/>
      <c r="GI113" s="9"/>
      <c r="GJ113" s="9"/>
      <c r="GK113" s="9"/>
      <c r="GL113" s="9"/>
      <c r="GM113" s="9"/>
      <c r="GN113" s="9"/>
      <c r="GO113" s="9"/>
    </row>
    <row r="114" spans="1:197" ht="16.5" customHeight="1">
      <c r="A114" s="96" t="s">
        <v>247</v>
      </c>
      <c r="B114" s="33">
        <v>4</v>
      </c>
      <c r="C114" s="93">
        <v>0</v>
      </c>
      <c r="D114" s="77">
        <v>267</v>
      </c>
      <c r="E114" s="29">
        <v>0</v>
      </c>
      <c r="F114" s="138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9"/>
      <c r="DU114" s="9"/>
      <c r="DV114" s="9"/>
      <c r="DW114" s="9"/>
      <c r="DX114" s="9"/>
      <c r="DY114" s="9"/>
      <c r="DZ114" s="9"/>
      <c r="EA114" s="9"/>
      <c r="EB114" s="9"/>
      <c r="EC114" s="9"/>
      <c r="ED114" s="9"/>
      <c r="EE114" s="9"/>
      <c r="EF114" s="9"/>
      <c r="EG114" s="9"/>
      <c r="EH114" s="9"/>
      <c r="EI114" s="9"/>
      <c r="EJ114" s="9"/>
      <c r="EK114" s="9"/>
      <c r="EL114" s="9"/>
      <c r="EM114" s="9"/>
      <c r="EN114" s="9"/>
      <c r="EO114" s="9"/>
      <c r="EP114" s="9"/>
      <c r="EQ114" s="9"/>
      <c r="ER114" s="9"/>
      <c r="ES114" s="9"/>
      <c r="ET114" s="9"/>
      <c r="EU114" s="9"/>
      <c r="EV114" s="9"/>
      <c r="EW114" s="9"/>
      <c r="EX114" s="9"/>
      <c r="EY114" s="9"/>
      <c r="EZ114" s="9"/>
      <c r="FA114" s="9"/>
      <c r="FB114" s="9"/>
      <c r="FC114" s="9"/>
      <c r="FD114" s="9"/>
      <c r="FE114" s="9"/>
      <c r="FF114" s="9"/>
      <c r="FG114" s="9"/>
      <c r="FH114" s="9"/>
      <c r="FI114" s="9"/>
      <c r="FJ114" s="9"/>
      <c r="FK114" s="9"/>
      <c r="FL114" s="9"/>
      <c r="FM114" s="9"/>
      <c r="FN114" s="9"/>
      <c r="FO114" s="9"/>
      <c r="FP114" s="9"/>
      <c r="FQ114" s="9"/>
      <c r="FR114" s="9"/>
      <c r="FS114" s="9"/>
      <c r="FT114" s="9"/>
      <c r="FU114" s="9"/>
      <c r="FV114" s="9"/>
      <c r="FW114" s="9"/>
      <c r="FX114" s="9"/>
      <c r="FY114" s="9"/>
      <c r="FZ114" s="9"/>
      <c r="GA114" s="9"/>
      <c r="GB114" s="9"/>
      <c r="GC114" s="9"/>
      <c r="GD114" s="9"/>
      <c r="GE114" s="9"/>
      <c r="GF114" s="9"/>
      <c r="GG114" s="9"/>
      <c r="GH114" s="9"/>
      <c r="GI114" s="9"/>
      <c r="GJ114" s="9"/>
      <c r="GK114" s="9"/>
      <c r="GL114" s="9"/>
      <c r="GM114" s="9"/>
      <c r="GN114" s="9"/>
      <c r="GO114" s="9"/>
    </row>
    <row r="115" spans="1:197" ht="16.5" customHeight="1">
      <c r="A115" s="96" t="s">
        <v>229</v>
      </c>
      <c r="B115" s="33">
        <v>3</v>
      </c>
      <c r="C115" s="93">
        <v>1</v>
      </c>
      <c r="D115" s="77">
        <v>285</v>
      </c>
      <c r="E115" s="29">
        <v>22</v>
      </c>
      <c r="F115" s="138" t="s">
        <v>281</v>
      </c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9"/>
      <c r="CY115" s="9"/>
      <c r="CZ115" s="9"/>
      <c r="DA115" s="9"/>
      <c r="DB115" s="9"/>
      <c r="DC115" s="9"/>
      <c r="DD115" s="9"/>
      <c r="DE115" s="9"/>
      <c r="DF115" s="9"/>
      <c r="DG115" s="9"/>
      <c r="DH115" s="9"/>
      <c r="DI115" s="9"/>
      <c r="DJ115" s="9"/>
      <c r="DK115" s="9"/>
      <c r="DL115" s="9"/>
      <c r="DM115" s="9"/>
      <c r="DN115" s="9"/>
      <c r="DO115" s="9"/>
      <c r="DP115" s="9"/>
      <c r="DQ115" s="9"/>
      <c r="DR115" s="9"/>
      <c r="DS115" s="9"/>
      <c r="DT115" s="9"/>
      <c r="DU115" s="9"/>
      <c r="DV115" s="9"/>
      <c r="DW115" s="9"/>
      <c r="DX115" s="9"/>
      <c r="DY115" s="9"/>
      <c r="DZ115" s="9"/>
      <c r="EA115" s="9"/>
      <c r="EB115" s="9"/>
      <c r="EC115" s="9"/>
      <c r="ED115" s="9"/>
      <c r="EE115" s="9"/>
      <c r="EF115" s="9"/>
      <c r="EG115" s="9"/>
      <c r="EH115" s="9"/>
      <c r="EI115" s="9"/>
      <c r="EJ115" s="9"/>
      <c r="EK115" s="9"/>
      <c r="EL115" s="9"/>
      <c r="EM115" s="9"/>
      <c r="EN115" s="9"/>
      <c r="EO115" s="9"/>
      <c r="EP115" s="9"/>
      <c r="EQ115" s="9"/>
      <c r="ER115" s="9"/>
      <c r="ES115" s="9"/>
      <c r="ET115" s="9"/>
      <c r="EU115" s="9"/>
      <c r="EV115" s="9"/>
      <c r="EW115" s="9"/>
      <c r="EX115" s="9"/>
      <c r="EY115" s="9"/>
      <c r="EZ115" s="9"/>
      <c r="FA115" s="9"/>
      <c r="FB115" s="9"/>
      <c r="FC115" s="9"/>
      <c r="FD115" s="9"/>
      <c r="FE115" s="9"/>
      <c r="FF115" s="9"/>
      <c r="FG115" s="9"/>
      <c r="FH115" s="9"/>
      <c r="FI115" s="9"/>
      <c r="FJ115" s="9"/>
      <c r="FK115" s="9"/>
      <c r="FL115" s="9"/>
      <c r="FM115" s="9"/>
      <c r="FN115" s="9"/>
      <c r="FO115" s="9"/>
      <c r="FP115" s="9"/>
      <c r="FQ115" s="9"/>
      <c r="FR115" s="9"/>
      <c r="FS115" s="9"/>
      <c r="FT115" s="9"/>
      <c r="FU115" s="9"/>
      <c r="FV115" s="9"/>
      <c r="FW115" s="9"/>
      <c r="FX115" s="9"/>
      <c r="FY115" s="9"/>
      <c r="FZ115" s="9"/>
      <c r="GA115" s="9"/>
      <c r="GB115" s="9"/>
      <c r="GC115" s="9"/>
      <c r="GD115" s="9"/>
      <c r="GE115" s="9"/>
      <c r="GF115" s="9"/>
      <c r="GG115" s="9"/>
      <c r="GH115" s="9"/>
      <c r="GI115" s="9"/>
      <c r="GJ115" s="9"/>
      <c r="GK115" s="9"/>
      <c r="GL115" s="9"/>
      <c r="GM115" s="9"/>
      <c r="GN115" s="9"/>
      <c r="GO115" s="9"/>
    </row>
    <row r="116" spans="1:197" ht="16.5" customHeight="1">
      <c r="A116" s="169" t="s">
        <v>230</v>
      </c>
      <c r="B116" s="33">
        <v>1</v>
      </c>
      <c r="C116" s="93">
        <v>0</v>
      </c>
      <c r="D116" s="77">
        <v>116</v>
      </c>
      <c r="E116" s="29">
        <v>0</v>
      </c>
      <c r="F116" s="13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9"/>
      <c r="DZ116" s="9"/>
      <c r="EA116" s="9"/>
      <c r="EB116" s="9"/>
      <c r="EC116" s="9"/>
      <c r="ED116" s="9"/>
      <c r="EE116" s="9"/>
      <c r="EF116" s="9"/>
      <c r="EG116" s="9"/>
      <c r="EH116" s="9"/>
      <c r="EI116" s="9"/>
      <c r="EJ116" s="9"/>
      <c r="EK116" s="9"/>
      <c r="EL116" s="9"/>
      <c r="EM116" s="9"/>
      <c r="EN116" s="9"/>
      <c r="EO116" s="9"/>
      <c r="EP116" s="9"/>
      <c r="EQ116" s="9"/>
      <c r="ER116" s="9"/>
      <c r="ES116" s="9"/>
      <c r="ET116" s="9"/>
      <c r="EU116" s="9"/>
      <c r="EV116" s="9"/>
      <c r="EW116" s="9"/>
      <c r="EX116" s="9"/>
      <c r="EY116" s="9"/>
      <c r="EZ116" s="9"/>
      <c r="FA116" s="9"/>
      <c r="FB116" s="9"/>
      <c r="FC116" s="9"/>
      <c r="FD116" s="9"/>
      <c r="FE116" s="9"/>
      <c r="FF116" s="9"/>
      <c r="FG116" s="9"/>
      <c r="FH116" s="9"/>
      <c r="FI116" s="9"/>
      <c r="FJ116" s="9"/>
      <c r="FK116" s="9"/>
      <c r="FL116" s="9"/>
      <c r="FM116" s="9"/>
      <c r="FN116" s="9"/>
      <c r="FO116" s="9"/>
      <c r="FP116" s="9"/>
      <c r="FQ116" s="9"/>
      <c r="FR116" s="9"/>
      <c r="FS116" s="9"/>
      <c r="FT116" s="9"/>
      <c r="FU116" s="9"/>
      <c r="FV116" s="9"/>
      <c r="FW116" s="9"/>
      <c r="FX116" s="9"/>
      <c r="FY116" s="9"/>
      <c r="FZ116" s="9"/>
      <c r="GA116" s="9"/>
      <c r="GB116" s="9"/>
      <c r="GC116" s="9"/>
      <c r="GD116" s="9"/>
      <c r="GE116" s="9"/>
      <c r="GF116" s="9"/>
      <c r="GG116" s="9"/>
      <c r="GH116" s="9"/>
      <c r="GI116" s="9"/>
      <c r="GJ116" s="9"/>
      <c r="GK116" s="9"/>
      <c r="GL116" s="9"/>
      <c r="GM116" s="9"/>
      <c r="GN116" s="9"/>
      <c r="GO116" s="9"/>
    </row>
    <row r="117" spans="1:197" ht="16.5" customHeight="1">
      <c r="A117" s="96" t="s">
        <v>227</v>
      </c>
      <c r="B117" s="102">
        <v>1</v>
      </c>
      <c r="C117" s="103">
        <v>0</v>
      </c>
      <c r="D117" s="122">
        <v>49</v>
      </c>
      <c r="E117" s="104">
        <v>0</v>
      </c>
      <c r="F117" s="104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  <c r="EU117" s="9"/>
      <c r="EV117" s="9"/>
      <c r="EW117" s="9"/>
      <c r="EX117" s="9"/>
      <c r="EY117" s="9"/>
      <c r="EZ117" s="9"/>
      <c r="FA117" s="9"/>
      <c r="FB117" s="9"/>
      <c r="FC117" s="9"/>
      <c r="FD117" s="9"/>
      <c r="FE117" s="9"/>
      <c r="FF117" s="9"/>
      <c r="FG117" s="9"/>
      <c r="FH117" s="9"/>
      <c r="FI117" s="9"/>
      <c r="FJ117" s="9"/>
      <c r="FK117" s="9"/>
      <c r="FL117" s="9"/>
      <c r="FM117" s="9"/>
      <c r="FN117" s="9"/>
      <c r="FO117" s="9"/>
      <c r="FP117" s="9"/>
      <c r="FQ117" s="9"/>
      <c r="FR117" s="9"/>
      <c r="FS117" s="9"/>
      <c r="FT117" s="9"/>
      <c r="FU117" s="9"/>
      <c r="FV117" s="9"/>
      <c r="FW117" s="9"/>
      <c r="FX117" s="9"/>
      <c r="FY117" s="9"/>
      <c r="FZ117" s="9"/>
      <c r="GA117" s="9"/>
      <c r="GB117" s="9"/>
      <c r="GC117" s="9"/>
      <c r="GD117" s="9"/>
      <c r="GE117" s="9"/>
      <c r="GF117" s="9"/>
      <c r="GG117" s="9"/>
      <c r="GH117" s="9"/>
      <c r="GI117" s="9"/>
      <c r="GJ117" s="9"/>
      <c r="GK117" s="9"/>
      <c r="GL117" s="9"/>
      <c r="GM117" s="9"/>
      <c r="GN117" s="9"/>
      <c r="GO117" s="9"/>
    </row>
    <row r="118" spans="1:197" ht="16.5" customHeight="1">
      <c r="A118" s="96" t="s">
        <v>286</v>
      </c>
      <c r="B118" s="102">
        <v>6</v>
      </c>
      <c r="C118" s="103">
        <v>1</v>
      </c>
      <c r="D118" s="122">
        <v>480</v>
      </c>
      <c r="E118" s="104">
        <v>150</v>
      </c>
      <c r="F118" s="138" t="s">
        <v>257</v>
      </c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9"/>
      <c r="DC118" s="9"/>
      <c r="DD118" s="9"/>
      <c r="DE118" s="9"/>
      <c r="DF118" s="9"/>
      <c r="DG118" s="9"/>
      <c r="DH118" s="9"/>
      <c r="DI118" s="9"/>
      <c r="DJ118" s="9"/>
      <c r="DK118" s="9"/>
      <c r="DL118" s="9"/>
      <c r="DM118" s="9"/>
      <c r="DN118" s="9"/>
      <c r="DO118" s="9"/>
      <c r="DP118" s="9"/>
      <c r="DQ118" s="9"/>
      <c r="DR118" s="9"/>
      <c r="DS118" s="9"/>
      <c r="DT118" s="9"/>
      <c r="DU118" s="9"/>
      <c r="DV118" s="9"/>
      <c r="DW118" s="9"/>
      <c r="DX118" s="9"/>
      <c r="DY118" s="9"/>
      <c r="DZ118" s="9"/>
      <c r="EA118" s="9"/>
      <c r="EB118" s="9"/>
      <c r="EC118" s="9"/>
      <c r="ED118" s="9"/>
      <c r="EE118" s="9"/>
      <c r="EF118" s="9"/>
      <c r="EG118" s="9"/>
      <c r="EH118" s="9"/>
      <c r="EI118" s="9"/>
      <c r="EJ118" s="9"/>
      <c r="EK118" s="9"/>
      <c r="EL118" s="9"/>
      <c r="EM118" s="9"/>
      <c r="EN118" s="9"/>
      <c r="EO118" s="9"/>
      <c r="EP118" s="9"/>
      <c r="EQ118" s="9"/>
      <c r="ER118" s="9"/>
      <c r="ES118" s="9"/>
      <c r="ET118" s="9"/>
      <c r="EU118" s="9"/>
      <c r="EV118" s="9"/>
      <c r="EW118" s="9"/>
      <c r="EX118" s="9"/>
      <c r="EY118" s="9"/>
      <c r="EZ118" s="9"/>
      <c r="FA118" s="9"/>
      <c r="FB118" s="9"/>
      <c r="FC118" s="9"/>
      <c r="FD118" s="9"/>
      <c r="FE118" s="9"/>
      <c r="FF118" s="9"/>
      <c r="FG118" s="9"/>
      <c r="FH118" s="9"/>
      <c r="FI118" s="9"/>
      <c r="FJ118" s="9"/>
      <c r="FK118" s="9"/>
      <c r="FL118" s="9"/>
      <c r="FM118" s="9"/>
      <c r="FN118" s="9"/>
      <c r="FO118" s="9"/>
      <c r="FP118" s="9"/>
      <c r="FQ118" s="9"/>
      <c r="FR118" s="9"/>
      <c r="FS118" s="9"/>
      <c r="FT118" s="9"/>
      <c r="FU118" s="9"/>
      <c r="FV118" s="9"/>
      <c r="FW118" s="9"/>
      <c r="FX118" s="9"/>
      <c r="FY118" s="9"/>
      <c r="FZ118" s="9"/>
      <c r="GA118" s="9"/>
      <c r="GB118" s="9"/>
      <c r="GC118" s="9"/>
      <c r="GD118" s="9"/>
      <c r="GE118" s="9"/>
      <c r="GF118" s="9"/>
      <c r="GG118" s="9"/>
      <c r="GH118" s="9"/>
      <c r="GI118" s="9"/>
      <c r="GJ118" s="9"/>
      <c r="GK118" s="9"/>
      <c r="GL118" s="9"/>
      <c r="GM118" s="9"/>
      <c r="GN118" s="9"/>
      <c r="GO118" s="9"/>
    </row>
    <row r="119" spans="1:197" ht="16.5" customHeight="1">
      <c r="A119" s="96" t="s">
        <v>287</v>
      </c>
      <c r="B119" s="102">
        <v>4</v>
      </c>
      <c r="C119" s="103">
        <v>0</v>
      </c>
      <c r="D119" s="122">
        <v>279</v>
      </c>
      <c r="E119" s="104">
        <v>0</v>
      </c>
      <c r="F119" s="104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9"/>
      <c r="CY119" s="9"/>
      <c r="CZ119" s="9"/>
      <c r="DA119" s="9"/>
      <c r="DB119" s="9"/>
      <c r="DC119" s="9"/>
      <c r="DD119" s="9"/>
      <c r="DE119" s="9"/>
      <c r="DF119" s="9"/>
      <c r="DG119" s="9"/>
      <c r="DH119" s="9"/>
      <c r="DI119" s="9"/>
      <c r="DJ119" s="9"/>
      <c r="DK119" s="9"/>
      <c r="DL119" s="9"/>
      <c r="DM119" s="9"/>
      <c r="DN119" s="9"/>
      <c r="DO119" s="9"/>
      <c r="DP119" s="9"/>
      <c r="DQ119" s="9"/>
      <c r="DR119" s="9"/>
      <c r="DS119" s="9"/>
      <c r="DT119" s="9"/>
      <c r="DU119" s="9"/>
      <c r="DV119" s="9"/>
      <c r="DW119" s="9"/>
      <c r="DX119" s="9"/>
      <c r="DY119" s="9"/>
      <c r="DZ119" s="9"/>
      <c r="EA119" s="9"/>
      <c r="EB119" s="9"/>
      <c r="EC119" s="9"/>
      <c r="ED119" s="9"/>
      <c r="EE119" s="9"/>
      <c r="EF119" s="9"/>
      <c r="EG119" s="9"/>
      <c r="EH119" s="9"/>
      <c r="EI119" s="9"/>
      <c r="EJ119" s="9"/>
      <c r="EK119" s="9"/>
      <c r="EL119" s="9"/>
      <c r="EM119" s="9"/>
      <c r="EN119" s="9"/>
      <c r="EO119" s="9"/>
      <c r="EP119" s="9"/>
      <c r="EQ119" s="9"/>
      <c r="ER119" s="9"/>
      <c r="ES119" s="9"/>
      <c r="ET119" s="9"/>
      <c r="EU119" s="9"/>
      <c r="EV119" s="9"/>
      <c r="EW119" s="9"/>
      <c r="EX119" s="9"/>
      <c r="EY119" s="9"/>
      <c r="EZ119" s="9"/>
      <c r="FA119" s="9"/>
      <c r="FB119" s="9"/>
      <c r="FC119" s="9"/>
      <c r="FD119" s="9"/>
      <c r="FE119" s="9"/>
      <c r="FF119" s="9"/>
      <c r="FG119" s="9"/>
      <c r="FH119" s="9"/>
      <c r="FI119" s="9"/>
      <c r="FJ119" s="9"/>
      <c r="FK119" s="9"/>
      <c r="FL119" s="9"/>
      <c r="FM119" s="9"/>
      <c r="FN119" s="9"/>
      <c r="FO119" s="9"/>
      <c r="FP119" s="9"/>
      <c r="FQ119" s="9"/>
      <c r="FR119" s="9"/>
      <c r="FS119" s="9"/>
      <c r="FT119" s="9"/>
      <c r="FU119" s="9"/>
      <c r="FV119" s="9"/>
      <c r="FW119" s="9"/>
      <c r="FX119" s="9"/>
      <c r="FY119" s="9"/>
      <c r="FZ119" s="9"/>
      <c r="GA119" s="9"/>
      <c r="GB119" s="9"/>
      <c r="GC119" s="9"/>
      <c r="GD119" s="9"/>
      <c r="GE119" s="9"/>
      <c r="GF119" s="9"/>
      <c r="GG119" s="9"/>
      <c r="GH119" s="9"/>
      <c r="GI119" s="9"/>
      <c r="GJ119" s="9"/>
      <c r="GK119" s="9"/>
      <c r="GL119" s="9"/>
      <c r="GM119" s="9"/>
      <c r="GN119" s="9"/>
      <c r="GO119" s="9"/>
    </row>
    <row r="120" spans="1:197" ht="16.5" customHeight="1">
      <c r="A120" s="96" t="s">
        <v>280</v>
      </c>
      <c r="B120" s="102">
        <v>4</v>
      </c>
      <c r="C120" s="103">
        <v>0</v>
      </c>
      <c r="D120" s="122">
        <v>861</v>
      </c>
      <c r="E120" s="104">
        <v>0</v>
      </c>
      <c r="F120" s="104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9"/>
      <c r="DW120" s="9"/>
      <c r="DX120" s="9"/>
      <c r="DY120" s="9"/>
      <c r="DZ120" s="9"/>
      <c r="EA120" s="9"/>
      <c r="EB120" s="9"/>
      <c r="EC120" s="9"/>
      <c r="ED120" s="9"/>
      <c r="EE120" s="9"/>
      <c r="EF120" s="9"/>
      <c r="EG120" s="9"/>
      <c r="EH120" s="9"/>
      <c r="EI120" s="9"/>
      <c r="EJ120" s="9"/>
      <c r="EK120" s="9"/>
      <c r="EL120" s="9"/>
      <c r="EM120" s="9"/>
      <c r="EN120" s="9"/>
      <c r="EO120" s="9"/>
      <c r="EP120" s="9"/>
      <c r="EQ120" s="9"/>
      <c r="ER120" s="9"/>
      <c r="ES120" s="9"/>
      <c r="ET120" s="9"/>
      <c r="EU120" s="9"/>
      <c r="EV120" s="9"/>
      <c r="EW120" s="9"/>
      <c r="EX120" s="9"/>
      <c r="EY120" s="9"/>
      <c r="EZ120" s="9"/>
      <c r="FA120" s="9"/>
      <c r="FB120" s="9"/>
      <c r="FC120" s="9"/>
      <c r="FD120" s="9"/>
      <c r="FE120" s="9"/>
      <c r="FF120" s="9"/>
      <c r="FG120" s="9"/>
      <c r="FH120" s="9"/>
      <c r="FI120" s="9"/>
      <c r="FJ120" s="9"/>
      <c r="FK120" s="9"/>
      <c r="FL120" s="9"/>
      <c r="FM120" s="9"/>
      <c r="FN120" s="9"/>
      <c r="FO120" s="9"/>
      <c r="FP120" s="9"/>
      <c r="FQ120" s="9"/>
      <c r="FR120" s="9"/>
      <c r="FS120" s="9"/>
      <c r="FT120" s="9"/>
      <c r="FU120" s="9"/>
      <c r="FV120" s="9"/>
      <c r="FW120" s="9"/>
      <c r="FX120" s="9"/>
      <c r="FY120" s="9"/>
      <c r="FZ120" s="9"/>
      <c r="GA120" s="9"/>
      <c r="GB120" s="9"/>
      <c r="GC120" s="9"/>
      <c r="GD120" s="9"/>
      <c r="GE120" s="9"/>
      <c r="GF120" s="9"/>
      <c r="GG120" s="9"/>
      <c r="GH120" s="9"/>
      <c r="GI120" s="9"/>
      <c r="GJ120" s="9"/>
      <c r="GK120" s="9"/>
      <c r="GL120" s="9"/>
      <c r="GM120" s="9"/>
      <c r="GN120" s="9"/>
      <c r="GO120" s="9"/>
    </row>
    <row r="121" spans="1:197" ht="16.5" customHeight="1">
      <c r="A121" s="96" t="s">
        <v>338</v>
      </c>
      <c r="B121" s="102">
        <v>5</v>
      </c>
      <c r="C121" s="103">
        <v>0</v>
      </c>
      <c r="D121" s="122">
        <v>496</v>
      </c>
      <c r="E121" s="104">
        <v>0</v>
      </c>
      <c r="F121" s="104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9"/>
      <c r="DU121" s="9"/>
      <c r="DV121" s="9"/>
      <c r="DW121" s="9"/>
      <c r="DX121" s="9"/>
      <c r="DY121" s="9"/>
      <c r="DZ121" s="9"/>
      <c r="EA121" s="9"/>
      <c r="EB121" s="9"/>
      <c r="EC121" s="9"/>
      <c r="ED121" s="9"/>
      <c r="EE121" s="9"/>
      <c r="EF121" s="9"/>
      <c r="EG121" s="9"/>
      <c r="EH121" s="9"/>
      <c r="EI121" s="9"/>
      <c r="EJ121" s="9"/>
      <c r="EK121" s="9"/>
      <c r="EL121" s="9"/>
      <c r="EM121" s="9"/>
      <c r="EN121" s="9"/>
      <c r="EO121" s="9"/>
      <c r="EP121" s="9"/>
      <c r="EQ121" s="9"/>
      <c r="ER121" s="9"/>
      <c r="ES121" s="9"/>
      <c r="ET121" s="9"/>
      <c r="EU121" s="9"/>
      <c r="EV121" s="9"/>
      <c r="EW121" s="9"/>
      <c r="EX121" s="9"/>
      <c r="EY121" s="9"/>
      <c r="EZ121" s="9"/>
      <c r="FA121" s="9"/>
      <c r="FB121" s="9"/>
      <c r="FC121" s="9"/>
      <c r="FD121" s="9"/>
      <c r="FE121" s="9"/>
      <c r="FF121" s="9"/>
      <c r="FG121" s="9"/>
      <c r="FH121" s="9"/>
      <c r="FI121" s="9"/>
      <c r="FJ121" s="9"/>
      <c r="FK121" s="9"/>
      <c r="FL121" s="9"/>
      <c r="FM121" s="9"/>
      <c r="FN121" s="9"/>
      <c r="FO121" s="9"/>
      <c r="FP121" s="9"/>
      <c r="FQ121" s="9"/>
      <c r="FR121" s="9"/>
      <c r="FS121" s="9"/>
      <c r="FT121" s="9"/>
      <c r="FU121" s="9"/>
      <c r="FV121" s="9"/>
      <c r="FW121" s="9"/>
      <c r="FX121" s="9"/>
      <c r="FY121" s="9"/>
      <c r="FZ121" s="9"/>
      <c r="GA121" s="9"/>
      <c r="GB121" s="9"/>
      <c r="GC121" s="9"/>
      <c r="GD121" s="9"/>
      <c r="GE121" s="9"/>
      <c r="GF121" s="9"/>
      <c r="GG121" s="9"/>
      <c r="GH121" s="9"/>
      <c r="GI121" s="9"/>
      <c r="GJ121" s="9"/>
      <c r="GK121" s="9"/>
      <c r="GL121" s="9"/>
      <c r="GM121" s="9"/>
      <c r="GN121" s="9"/>
      <c r="GO121" s="9"/>
    </row>
    <row r="122" spans="1:197" ht="16.5" customHeight="1" thickBot="1">
      <c r="A122" s="137" t="s">
        <v>278</v>
      </c>
      <c r="B122" s="102">
        <v>2</v>
      </c>
      <c r="C122" s="103">
        <v>0</v>
      </c>
      <c r="D122" s="122">
        <v>924</v>
      </c>
      <c r="E122" s="104">
        <v>0</v>
      </c>
      <c r="F122" s="104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  <c r="DB122" s="9"/>
      <c r="DC122" s="9"/>
      <c r="DD122" s="9"/>
      <c r="DE122" s="9"/>
      <c r="DF122" s="9"/>
      <c r="DG122" s="9"/>
      <c r="DH122" s="9"/>
      <c r="DI122" s="9"/>
      <c r="DJ122" s="9"/>
      <c r="DK122" s="9"/>
      <c r="DL122" s="9"/>
      <c r="DM122" s="9"/>
      <c r="DN122" s="9"/>
      <c r="DO122" s="9"/>
      <c r="DP122" s="9"/>
      <c r="DQ122" s="9"/>
      <c r="DR122" s="9"/>
      <c r="DS122" s="9"/>
      <c r="DT122" s="9"/>
      <c r="DU122" s="9"/>
      <c r="DV122" s="9"/>
      <c r="DW122" s="9"/>
      <c r="DX122" s="9"/>
      <c r="DY122" s="9"/>
      <c r="DZ122" s="9"/>
      <c r="EA122" s="9"/>
      <c r="EB122" s="9"/>
      <c r="EC122" s="9"/>
      <c r="ED122" s="9"/>
      <c r="EE122" s="9"/>
      <c r="EF122" s="9"/>
      <c r="EG122" s="9"/>
      <c r="EH122" s="9"/>
      <c r="EI122" s="9"/>
      <c r="EJ122" s="9"/>
      <c r="EK122" s="9"/>
      <c r="EL122" s="9"/>
      <c r="EM122" s="9"/>
      <c r="EN122" s="9"/>
      <c r="EO122" s="9"/>
      <c r="EP122" s="9"/>
      <c r="EQ122" s="9"/>
      <c r="ER122" s="9"/>
      <c r="ES122" s="9"/>
      <c r="ET122" s="9"/>
      <c r="EU122" s="9"/>
      <c r="EV122" s="9"/>
      <c r="EW122" s="9"/>
      <c r="EX122" s="9"/>
      <c r="EY122" s="9"/>
      <c r="EZ122" s="9"/>
      <c r="FA122" s="9"/>
      <c r="FB122" s="9"/>
      <c r="FC122" s="9"/>
      <c r="FD122" s="9"/>
      <c r="FE122" s="9"/>
      <c r="FF122" s="9"/>
      <c r="FG122" s="9"/>
      <c r="FH122" s="9"/>
      <c r="FI122" s="9"/>
      <c r="FJ122" s="9"/>
      <c r="FK122" s="9"/>
      <c r="FL122" s="9"/>
      <c r="FM122" s="9"/>
      <c r="FN122" s="9"/>
      <c r="FO122" s="9"/>
      <c r="FP122" s="9"/>
      <c r="FQ122" s="9"/>
      <c r="FR122" s="9"/>
      <c r="FS122" s="9"/>
      <c r="FT122" s="9"/>
      <c r="FU122" s="9"/>
      <c r="FV122" s="9"/>
      <c r="FW122" s="9"/>
      <c r="FX122" s="9"/>
      <c r="FY122" s="9"/>
      <c r="FZ122" s="9"/>
      <c r="GA122" s="9"/>
      <c r="GB122" s="9"/>
      <c r="GC122" s="9"/>
      <c r="GD122" s="9"/>
      <c r="GE122" s="9"/>
      <c r="GF122" s="9"/>
      <c r="GG122" s="9"/>
      <c r="GH122" s="9"/>
      <c r="GI122" s="9"/>
      <c r="GJ122" s="9"/>
      <c r="GK122" s="9"/>
      <c r="GL122" s="9"/>
      <c r="GM122" s="9"/>
      <c r="GN122" s="9"/>
      <c r="GO122" s="9"/>
    </row>
    <row r="123" spans="1:197" ht="16.5" customHeight="1" thickBot="1">
      <c r="A123" s="191" t="s">
        <v>277</v>
      </c>
      <c r="B123" s="184">
        <f>SUM(B124:B135)</f>
        <v>41</v>
      </c>
      <c r="C123" s="185">
        <f>SUM(C124:C135)</f>
        <v>7</v>
      </c>
      <c r="D123" s="187">
        <f>SUM(D124:D135)</f>
        <v>8712</v>
      </c>
      <c r="E123" s="187">
        <f>SUM(E124:E135)</f>
        <v>711</v>
      </c>
      <c r="F123" s="187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9"/>
      <c r="DY123" s="9"/>
      <c r="DZ123" s="9"/>
      <c r="EA123" s="9"/>
      <c r="EB123" s="9"/>
      <c r="EC123" s="9"/>
      <c r="ED123" s="9"/>
      <c r="EE123" s="9"/>
      <c r="EF123" s="9"/>
      <c r="EG123" s="9"/>
      <c r="EH123" s="9"/>
      <c r="EI123" s="9"/>
      <c r="EJ123" s="9"/>
      <c r="EK123" s="9"/>
      <c r="EL123" s="9"/>
      <c r="EM123" s="9"/>
      <c r="EN123" s="9"/>
      <c r="EO123" s="9"/>
      <c r="EP123" s="9"/>
      <c r="EQ123" s="9"/>
      <c r="ER123" s="9"/>
      <c r="ES123" s="9"/>
      <c r="ET123" s="9"/>
      <c r="EU123" s="9"/>
      <c r="EV123" s="9"/>
      <c r="EW123" s="9"/>
      <c r="EX123" s="9"/>
      <c r="EY123" s="9"/>
      <c r="EZ123" s="9"/>
      <c r="FA123" s="9"/>
      <c r="FB123" s="9"/>
      <c r="FC123" s="9"/>
      <c r="FD123" s="9"/>
      <c r="FE123" s="9"/>
      <c r="FF123" s="9"/>
      <c r="FG123" s="9"/>
      <c r="FH123" s="9"/>
      <c r="FI123" s="9"/>
      <c r="FJ123" s="9"/>
      <c r="FK123" s="9"/>
      <c r="FL123" s="9"/>
      <c r="FM123" s="9"/>
      <c r="FN123" s="9"/>
      <c r="FO123" s="9"/>
      <c r="FP123" s="9"/>
      <c r="FQ123" s="9"/>
      <c r="FR123" s="9"/>
      <c r="FS123" s="9"/>
      <c r="FT123" s="9"/>
      <c r="FU123" s="9"/>
      <c r="FV123" s="9"/>
      <c r="FW123" s="9"/>
      <c r="FX123" s="9"/>
      <c r="FY123" s="9"/>
      <c r="FZ123" s="9"/>
      <c r="GA123" s="9"/>
      <c r="GB123" s="9"/>
      <c r="GC123" s="9"/>
      <c r="GD123" s="9"/>
      <c r="GE123" s="9"/>
      <c r="GF123" s="9"/>
      <c r="GG123" s="9"/>
      <c r="GH123" s="9"/>
      <c r="GI123" s="9"/>
      <c r="GJ123" s="9"/>
      <c r="GK123" s="9"/>
      <c r="GL123" s="9"/>
      <c r="GM123" s="9"/>
      <c r="GN123" s="9"/>
      <c r="GO123" s="9"/>
    </row>
    <row r="124" spans="1:197" ht="16.5" customHeight="1" thickTop="1">
      <c r="A124" s="137" t="s">
        <v>268</v>
      </c>
      <c r="B124" s="102">
        <v>4</v>
      </c>
      <c r="C124" s="103">
        <v>0</v>
      </c>
      <c r="D124" s="122">
        <v>441</v>
      </c>
      <c r="E124" s="104">
        <v>0</v>
      </c>
      <c r="F124" s="104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  <c r="DB124" s="9"/>
      <c r="DC124" s="9"/>
      <c r="DD124" s="9"/>
      <c r="DE124" s="9"/>
      <c r="DF124" s="9"/>
      <c r="DG124" s="9"/>
      <c r="DH124" s="9"/>
      <c r="DI124" s="9"/>
      <c r="DJ124" s="9"/>
      <c r="DK124" s="9"/>
      <c r="DL124" s="9"/>
      <c r="DM124" s="9"/>
      <c r="DN124" s="9"/>
      <c r="DO124" s="9"/>
      <c r="DP124" s="9"/>
      <c r="DQ124" s="9"/>
      <c r="DR124" s="9"/>
      <c r="DS124" s="9"/>
      <c r="DT124" s="9"/>
      <c r="DU124" s="9"/>
      <c r="DV124" s="9"/>
      <c r="DW124" s="9"/>
      <c r="DX124" s="9"/>
      <c r="DY124" s="9"/>
      <c r="DZ124" s="9"/>
      <c r="EA124" s="9"/>
      <c r="EB124" s="9"/>
      <c r="EC124" s="9"/>
      <c r="ED124" s="9"/>
      <c r="EE124" s="9"/>
      <c r="EF124" s="9"/>
      <c r="EG124" s="9"/>
      <c r="EH124" s="9"/>
      <c r="EI124" s="9"/>
      <c r="EJ124" s="9"/>
      <c r="EK124" s="9"/>
      <c r="EL124" s="9"/>
      <c r="EM124" s="9"/>
      <c r="EN124" s="9"/>
      <c r="EO124" s="9"/>
      <c r="EP124" s="9"/>
      <c r="EQ124" s="9"/>
      <c r="ER124" s="9"/>
      <c r="ES124" s="9"/>
      <c r="ET124" s="9"/>
      <c r="EU124" s="9"/>
      <c r="EV124" s="9"/>
      <c r="EW124" s="9"/>
      <c r="EX124" s="9"/>
      <c r="EY124" s="9"/>
      <c r="EZ124" s="9"/>
      <c r="FA124" s="9"/>
      <c r="FB124" s="9"/>
      <c r="FC124" s="9"/>
      <c r="FD124" s="9"/>
      <c r="FE124" s="9"/>
      <c r="FF124" s="9"/>
      <c r="FG124" s="9"/>
      <c r="FH124" s="9"/>
      <c r="FI124" s="9"/>
      <c r="FJ124" s="9"/>
      <c r="FK124" s="9"/>
      <c r="FL124" s="9"/>
      <c r="FM124" s="9"/>
      <c r="FN124" s="9"/>
      <c r="FO124" s="9"/>
      <c r="FP124" s="9"/>
      <c r="FQ124" s="9"/>
      <c r="FR124" s="9"/>
      <c r="FS124" s="9"/>
      <c r="FT124" s="9"/>
      <c r="FU124" s="9"/>
      <c r="FV124" s="9"/>
      <c r="FW124" s="9"/>
      <c r="FX124" s="9"/>
      <c r="FY124" s="9"/>
      <c r="FZ124" s="9"/>
      <c r="GA124" s="9"/>
      <c r="GB124" s="9"/>
      <c r="GC124" s="9"/>
      <c r="GD124" s="9"/>
      <c r="GE124" s="9"/>
      <c r="GF124" s="9"/>
      <c r="GG124" s="9"/>
      <c r="GH124" s="9"/>
      <c r="GI124" s="9"/>
      <c r="GJ124" s="9"/>
      <c r="GK124" s="9"/>
      <c r="GL124" s="9"/>
      <c r="GM124" s="9"/>
      <c r="GN124" s="9"/>
      <c r="GO124" s="9"/>
    </row>
    <row r="125" spans="1:197" ht="16.5" customHeight="1">
      <c r="A125" s="137" t="s">
        <v>267</v>
      </c>
      <c r="B125" s="102">
        <v>2</v>
      </c>
      <c r="C125" s="103">
        <v>0</v>
      </c>
      <c r="D125" s="122">
        <v>155</v>
      </c>
      <c r="E125" s="104">
        <v>0</v>
      </c>
      <c r="F125" s="104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  <c r="CX125" s="9"/>
      <c r="CY125" s="9"/>
      <c r="CZ125" s="9"/>
      <c r="DA125" s="9"/>
      <c r="DB125" s="9"/>
      <c r="DC125" s="9"/>
      <c r="DD125" s="9"/>
      <c r="DE125" s="9"/>
      <c r="DF125" s="9"/>
      <c r="DG125" s="9"/>
      <c r="DH125" s="9"/>
      <c r="DI125" s="9"/>
      <c r="DJ125" s="9"/>
      <c r="DK125" s="9"/>
      <c r="DL125" s="9"/>
      <c r="DM125" s="9"/>
      <c r="DN125" s="9"/>
      <c r="DO125" s="9"/>
      <c r="DP125" s="9"/>
      <c r="DQ125" s="9"/>
      <c r="DR125" s="9"/>
      <c r="DS125" s="9"/>
      <c r="DT125" s="9"/>
      <c r="DU125" s="9"/>
      <c r="DV125" s="9"/>
      <c r="DW125" s="9"/>
      <c r="DX125" s="9"/>
      <c r="DY125" s="9"/>
      <c r="DZ125" s="9"/>
      <c r="EA125" s="9"/>
      <c r="EB125" s="9"/>
      <c r="EC125" s="9"/>
      <c r="ED125" s="9"/>
      <c r="EE125" s="9"/>
      <c r="EF125" s="9"/>
      <c r="EG125" s="9"/>
      <c r="EH125" s="9"/>
      <c r="EI125" s="9"/>
      <c r="EJ125" s="9"/>
      <c r="EK125" s="9"/>
      <c r="EL125" s="9"/>
      <c r="EM125" s="9"/>
      <c r="EN125" s="9"/>
      <c r="EO125" s="9"/>
      <c r="EP125" s="9"/>
      <c r="EQ125" s="9"/>
      <c r="ER125" s="9"/>
      <c r="ES125" s="9"/>
      <c r="ET125" s="9"/>
      <c r="EU125" s="9"/>
      <c r="EV125" s="9"/>
      <c r="EW125" s="9"/>
      <c r="EX125" s="9"/>
      <c r="EY125" s="9"/>
      <c r="EZ125" s="9"/>
      <c r="FA125" s="9"/>
      <c r="FB125" s="9"/>
      <c r="FC125" s="9"/>
      <c r="FD125" s="9"/>
      <c r="FE125" s="9"/>
      <c r="FF125" s="9"/>
      <c r="FG125" s="9"/>
      <c r="FH125" s="9"/>
      <c r="FI125" s="9"/>
      <c r="FJ125" s="9"/>
      <c r="FK125" s="9"/>
      <c r="FL125" s="9"/>
      <c r="FM125" s="9"/>
      <c r="FN125" s="9"/>
      <c r="FO125" s="9"/>
      <c r="FP125" s="9"/>
      <c r="FQ125" s="9"/>
      <c r="FR125" s="9"/>
      <c r="FS125" s="9"/>
      <c r="FT125" s="9"/>
      <c r="FU125" s="9"/>
      <c r="FV125" s="9"/>
      <c r="FW125" s="9"/>
      <c r="FX125" s="9"/>
      <c r="FY125" s="9"/>
      <c r="FZ125" s="9"/>
      <c r="GA125" s="9"/>
      <c r="GB125" s="9"/>
      <c r="GC125" s="9"/>
      <c r="GD125" s="9"/>
      <c r="GE125" s="9"/>
      <c r="GF125" s="9"/>
      <c r="GG125" s="9"/>
      <c r="GH125" s="9"/>
      <c r="GI125" s="9"/>
      <c r="GJ125" s="9"/>
      <c r="GK125" s="9"/>
      <c r="GL125" s="9"/>
      <c r="GM125" s="9"/>
      <c r="GN125" s="9"/>
      <c r="GO125" s="9"/>
    </row>
    <row r="126" spans="1:197" ht="16.5" customHeight="1">
      <c r="A126" s="137" t="s">
        <v>266</v>
      </c>
      <c r="B126" s="102">
        <v>5</v>
      </c>
      <c r="C126" s="103">
        <v>1</v>
      </c>
      <c r="D126" s="122">
        <v>210</v>
      </c>
      <c r="E126" s="104">
        <v>45</v>
      </c>
      <c r="F126" s="138" t="s">
        <v>257</v>
      </c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9"/>
      <c r="DC126" s="9"/>
      <c r="DD126" s="9"/>
      <c r="DE126" s="9"/>
      <c r="DF126" s="9"/>
      <c r="DG126" s="9"/>
      <c r="DH126" s="9"/>
      <c r="DI126" s="9"/>
      <c r="DJ126" s="9"/>
      <c r="DK126" s="9"/>
      <c r="DL126" s="9"/>
      <c r="DM126" s="9"/>
      <c r="DN126" s="9"/>
      <c r="DO126" s="9"/>
      <c r="DP126" s="9"/>
      <c r="DQ126" s="9"/>
      <c r="DR126" s="9"/>
      <c r="DS126" s="9"/>
      <c r="DT126" s="9"/>
      <c r="DU126" s="9"/>
      <c r="DV126" s="9"/>
      <c r="DW126" s="9"/>
      <c r="DX126" s="9"/>
      <c r="DY126" s="9"/>
      <c r="DZ126" s="9"/>
      <c r="EA126" s="9"/>
      <c r="EB126" s="9"/>
      <c r="EC126" s="9"/>
      <c r="ED126" s="9"/>
      <c r="EE126" s="9"/>
      <c r="EF126" s="9"/>
      <c r="EG126" s="9"/>
      <c r="EH126" s="9"/>
      <c r="EI126" s="9"/>
      <c r="EJ126" s="9"/>
      <c r="EK126" s="9"/>
      <c r="EL126" s="9"/>
      <c r="EM126" s="9"/>
      <c r="EN126" s="9"/>
      <c r="EO126" s="9"/>
      <c r="EP126" s="9"/>
      <c r="EQ126" s="9"/>
      <c r="ER126" s="9"/>
      <c r="ES126" s="9"/>
      <c r="ET126" s="9"/>
      <c r="EU126" s="9"/>
      <c r="EV126" s="9"/>
      <c r="EW126" s="9"/>
      <c r="EX126" s="9"/>
      <c r="EY126" s="9"/>
      <c r="EZ126" s="9"/>
      <c r="FA126" s="9"/>
      <c r="FB126" s="9"/>
      <c r="FC126" s="9"/>
      <c r="FD126" s="9"/>
      <c r="FE126" s="9"/>
      <c r="FF126" s="9"/>
      <c r="FG126" s="9"/>
      <c r="FH126" s="9"/>
      <c r="FI126" s="9"/>
      <c r="FJ126" s="9"/>
      <c r="FK126" s="9"/>
      <c r="FL126" s="9"/>
      <c r="FM126" s="9"/>
      <c r="FN126" s="9"/>
      <c r="FO126" s="9"/>
      <c r="FP126" s="9"/>
      <c r="FQ126" s="9"/>
      <c r="FR126" s="9"/>
      <c r="FS126" s="9"/>
      <c r="FT126" s="9"/>
      <c r="FU126" s="9"/>
      <c r="FV126" s="9"/>
      <c r="FW126" s="9"/>
      <c r="FX126" s="9"/>
      <c r="FY126" s="9"/>
      <c r="FZ126" s="9"/>
      <c r="GA126" s="9"/>
      <c r="GB126" s="9"/>
      <c r="GC126" s="9"/>
      <c r="GD126" s="9"/>
      <c r="GE126" s="9"/>
      <c r="GF126" s="9"/>
      <c r="GG126" s="9"/>
      <c r="GH126" s="9"/>
      <c r="GI126" s="9"/>
      <c r="GJ126" s="9"/>
      <c r="GK126" s="9"/>
      <c r="GL126" s="9"/>
      <c r="GM126" s="9"/>
      <c r="GN126" s="9"/>
      <c r="GO126" s="9"/>
    </row>
    <row r="127" spans="1:197" ht="16.5" customHeight="1">
      <c r="A127" s="137" t="s">
        <v>293</v>
      </c>
      <c r="B127" s="102">
        <v>2</v>
      </c>
      <c r="C127" s="103">
        <v>0</v>
      </c>
      <c r="D127" s="122">
        <v>34</v>
      </c>
      <c r="E127" s="104">
        <v>0</v>
      </c>
      <c r="F127" s="104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  <c r="DT127" s="9"/>
      <c r="DU127" s="9"/>
      <c r="DV127" s="9"/>
      <c r="DW127" s="9"/>
      <c r="DX127" s="9"/>
      <c r="DY127" s="9"/>
      <c r="DZ127" s="9"/>
      <c r="EA127" s="9"/>
      <c r="EB127" s="9"/>
      <c r="EC127" s="9"/>
      <c r="ED127" s="9"/>
      <c r="EE127" s="9"/>
      <c r="EF127" s="9"/>
      <c r="EG127" s="9"/>
      <c r="EH127" s="9"/>
      <c r="EI127" s="9"/>
      <c r="EJ127" s="9"/>
      <c r="EK127" s="9"/>
      <c r="EL127" s="9"/>
      <c r="EM127" s="9"/>
      <c r="EN127" s="9"/>
      <c r="EO127" s="9"/>
      <c r="EP127" s="9"/>
      <c r="EQ127" s="9"/>
      <c r="ER127" s="9"/>
      <c r="ES127" s="9"/>
      <c r="ET127" s="9"/>
      <c r="EU127" s="9"/>
      <c r="EV127" s="9"/>
      <c r="EW127" s="9"/>
      <c r="EX127" s="9"/>
      <c r="EY127" s="9"/>
      <c r="EZ127" s="9"/>
      <c r="FA127" s="9"/>
      <c r="FB127" s="9"/>
      <c r="FC127" s="9"/>
      <c r="FD127" s="9"/>
      <c r="FE127" s="9"/>
      <c r="FF127" s="9"/>
      <c r="FG127" s="9"/>
      <c r="FH127" s="9"/>
      <c r="FI127" s="9"/>
      <c r="FJ127" s="9"/>
      <c r="FK127" s="9"/>
      <c r="FL127" s="9"/>
      <c r="FM127" s="9"/>
      <c r="FN127" s="9"/>
      <c r="FO127" s="9"/>
      <c r="FP127" s="9"/>
      <c r="FQ127" s="9"/>
      <c r="FR127" s="9"/>
      <c r="FS127" s="9"/>
      <c r="FT127" s="9"/>
      <c r="FU127" s="9"/>
      <c r="FV127" s="9"/>
      <c r="FW127" s="9"/>
      <c r="FX127" s="9"/>
      <c r="FY127" s="9"/>
      <c r="FZ127" s="9"/>
      <c r="GA127" s="9"/>
      <c r="GB127" s="9"/>
      <c r="GC127" s="9"/>
      <c r="GD127" s="9"/>
      <c r="GE127" s="9"/>
      <c r="GF127" s="9"/>
      <c r="GG127" s="9"/>
      <c r="GH127" s="9"/>
      <c r="GI127" s="9"/>
      <c r="GJ127" s="9"/>
      <c r="GK127" s="9"/>
      <c r="GL127" s="9"/>
      <c r="GM127" s="9"/>
      <c r="GN127" s="9"/>
      <c r="GO127" s="9"/>
    </row>
    <row r="128" spans="1:197" ht="16.5" customHeight="1">
      <c r="A128" s="137" t="s">
        <v>168</v>
      </c>
      <c r="B128" s="102">
        <v>2</v>
      </c>
      <c r="C128" s="103">
        <v>1</v>
      </c>
      <c r="D128" s="122">
        <v>76</v>
      </c>
      <c r="E128" s="104">
        <v>66</v>
      </c>
      <c r="F128" s="138" t="s">
        <v>294</v>
      </c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9"/>
      <c r="DW128" s="9"/>
      <c r="DX128" s="9"/>
      <c r="DY128" s="9"/>
      <c r="DZ128" s="9"/>
      <c r="EA128" s="9"/>
      <c r="EB128" s="9"/>
      <c r="EC128" s="9"/>
      <c r="ED128" s="9"/>
      <c r="EE128" s="9"/>
      <c r="EF128" s="9"/>
      <c r="EG128" s="9"/>
      <c r="EH128" s="9"/>
      <c r="EI128" s="9"/>
      <c r="EJ128" s="9"/>
      <c r="EK128" s="9"/>
      <c r="EL128" s="9"/>
      <c r="EM128" s="9"/>
      <c r="EN128" s="9"/>
      <c r="EO128" s="9"/>
      <c r="EP128" s="9"/>
      <c r="EQ128" s="9"/>
      <c r="ER128" s="9"/>
      <c r="ES128" s="9"/>
      <c r="ET128" s="9"/>
      <c r="EU128" s="9"/>
      <c r="EV128" s="9"/>
      <c r="EW128" s="9"/>
      <c r="EX128" s="9"/>
      <c r="EY128" s="9"/>
      <c r="EZ128" s="9"/>
      <c r="FA128" s="9"/>
      <c r="FB128" s="9"/>
      <c r="FC128" s="9"/>
      <c r="FD128" s="9"/>
      <c r="FE128" s="9"/>
      <c r="FF128" s="9"/>
      <c r="FG128" s="9"/>
      <c r="FH128" s="9"/>
      <c r="FI128" s="9"/>
      <c r="FJ128" s="9"/>
      <c r="FK128" s="9"/>
      <c r="FL128" s="9"/>
      <c r="FM128" s="9"/>
      <c r="FN128" s="9"/>
      <c r="FO128" s="9"/>
      <c r="FP128" s="9"/>
      <c r="FQ128" s="9"/>
      <c r="FR128" s="9"/>
      <c r="FS128" s="9"/>
      <c r="FT128" s="9"/>
      <c r="FU128" s="9"/>
      <c r="FV128" s="9"/>
      <c r="FW128" s="9"/>
      <c r="FX128" s="9"/>
      <c r="FY128" s="9"/>
      <c r="FZ128" s="9"/>
      <c r="GA128" s="9"/>
      <c r="GB128" s="9"/>
      <c r="GC128" s="9"/>
      <c r="GD128" s="9"/>
      <c r="GE128" s="9"/>
      <c r="GF128" s="9"/>
      <c r="GG128" s="9"/>
      <c r="GH128" s="9"/>
      <c r="GI128" s="9"/>
      <c r="GJ128" s="9"/>
      <c r="GK128" s="9"/>
      <c r="GL128" s="9"/>
      <c r="GM128" s="9"/>
      <c r="GN128" s="9"/>
      <c r="GO128" s="9"/>
    </row>
    <row r="129" spans="1:197" ht="16.5" customHeight="1">
      <c r="A129" s="137" t="s">
        <v>169</v>
      </c>
      <c r="B129" s="102">
        <v>3</v>
      </c>
      <c r="C129" s="103">
        <v>0</v>
      </c>
      <c r="D129" s="122">
        <v>1165</v>
      </c>
      <c r="E129" s="104">
        <v>0</v>
      </c>
      <c r="F129" s="104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  <c r="DE129" s="9"/>
      <c r="DF129" s="9"/>
      <c r="DG129" s="9"/>
      <c r="DH129" s="9"/>
      <c r="DI129" s="9"/>
      <c r="DJ129" s="9"/>
      <c r="DK129" s="9"/>
      <c r="DL129" s="9"/>
      <c r="DM129" s="9"/>
      <c r="DN129" s="9"/>
      <c r="DO129" s="9"/>
      <c r="DP129" s="9"/>
      <c r="DQ129" s="9"/>
      <c r="DR129" s="9"/>
      <c r="DS129" s="9"/>
      <c r="DT129" s="9"/>
      <c r="DU129" s="9"/>
      <c r="DV129" s="9"/>
      <c r="DW129" s="9"/>
      <c r="DX129" s="9"/>
      <c r="DY129" s="9"/>
      <c r="DZ129" s="9"/>
      <c r="EA129" s="9"/>
      <c r="EB129" s="9"/>
      <c r="EC129" s="9"/>
      <c r="ED129" s="9"/>
      <c r="EE129" s="9"/>
      <c r="EF129" s="9"/>
      <c r="EG129" s="9"/>
      <c r="EH129" s="9"/>
      <c r="EI129" s="9"/>
      <c r="EJ129" s="9"/>
      <c r="EK129" s="9"/>
      <c r="EL129" s="9"/>
      <c r="EM129" s="9"/>
      <c r="EN129" s="9"/>
      <c r="EO129" s="9"/>
      <c r="EP129" s="9"/>
      <c r="EQ129" s="9"/>
      <c r="ER129" s="9"/>
      <c r="ES129" s="9"/>
      <c r="ET129" s="9"/>
      <c r="EU129" s="9"/>
      <c r="EV129" s="9"/>
      <c r="EW129" s="9"/>
      <c r="EX129" s="9"/>
      <c r="EY129" s="9"/>
      <c r="EZ129" s="9"/>
      <c r="FA129" s="9"/>
      <c r="FB129" s="9"/>
      <c r="FC129" s="9"/>
      <c r="FD129" s="9"/>
      <c r="FE129" s="9"/>
      <c r="FF129" s="9"/>
      <c r="FG129" s="9"/>
      <c r="FH129" s="9"/>
      <c r="FI129" s="9"/>
      <c r="FJ129" s="9"/>
      <c r="FK129" s="9"/>
      <c r="FL129" s="9"/>
      <c r="FM129" s="9"/>
      <c r="FN129" s="9"/>
      <c r="FO129" s="9"/>
      <c r="FP129" s="9"/>
      <c r="FQ129" s="9"/>
      <c r="FR129" s="9"/>
      <c r="FS129" s="9"/>
      <c r="FT129" s="9"/>
      <c r="FU129" s="9"/>
      <c r="FV129" s="9"/>
      <c r="FW129" s="9"/>
      <c r="FX129" s="9"/>
      <c r="FY129" s="9"/>
      <c r="FZ129" s="9"/>
      <c r="GA129" s="9"/>
      <c r="GB129" s="9"/>
      <c r="GC129" s="9"/>
      <c r="GD129" s="9"/>
      <c r="GE129" s="9"/>
      <c r="GF129" s="9"/>
      <c r="GG129" s="9"/>
      <c r="GH129" s="9"/>
      <c r="GI129" s="9"/>
      <c r="GJ129" s="9"/>
      <c r="GK129" s="9"/>
      <c r="GL129" s="9"/>
      <c r="GM129" s="9"/>
      <c r="GN129" s="9"/>
      <c r="GO129" s="9"/>
    </row>
    <row r="130" spans="1:197" ht="16.5" customHeight="1">
      <c r="A130" s="137" t="s">
        <v>170</v>
      </c>
      <c r="B130" s="33">
        <v>3</v>
      </c>
      <c r="C130" s="93">
        <v>0</v>
      </c>
      <c r="D130" s="77">
        <v>83</v>
      </c>
      <c r="E130" s="29">
        <v>0</v>
      </c>
      <c r="F130" s="13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  <c r="EO130" s="9"/>
      <c r="EP130" s="9"/>
      <c r="EQ130" s="9"/>
      <c r="ER130" s="9"/>
      <c r="ES130" s="9"/>
      <c r="ET130" s="9"/>
      <c r="EU130" s="9"/>
      <c r="EV130" s="9"/>
      <c r="EW130" s="9"/>
      <c r="EX130" s="9"/>
      <c r="EY130" s="9"/>
      <c r="EZ130" s="9"/>
      <c r="FA130" s="9"/>
      <c r="FB130" s="9"/>
      <c r="FC130" s="9"/>
      <c r="FD130" s="9"/>
      <c r="FE130" s="9"/>
      <c r="FF130" s="9"/>
      <c r="FG130" s="9"/>
      <c r="FH130" s="9"/>
      <c r="FI130" s="9"/>
      <c r="FJ130" s="9"/>
      <c r="FK130" s="9"/>
      <c r="FL130" s="9"/>
      <c r="FM130" s="9"/>
      <c r="FN130" s="9"/>
      <c r="FO130" s="9"/>
      <c r="FP130" s="9"/>
      <c r="FQ130" s="9"/>
      <c r="FR130" s="9"/>
      <c r="FS130" s="9"/>
      <c r="FT130" s="9"/>
      <c r="FU130" s="9"/>
      <c r="FV130" s="9"/>
      <c r="FW130" s="9"/>
      <c r="FX130" s="9"/>
      <c r="FY130" s="9"/>
      <c r="FZ130" s="9"/>
      <c r="GA130" s="9"/>
      <c r="GB130" s="9"/>
      <c r="GC130" s="9"/>
      <c r="GD130" s="9"/>
      <c r="GE130" s="9"/>
      <c r="GF130" s="9"/>
      <c r="GG130" s="9"/>
      <c r="GH130" s="9"/>
      <c r="GI130" s="9"/>
      <c r="GJ130" s="9"/>
      <c r="GK130" s="9"/>
      <c r="GL130" s="9"/>
      <c r="GM130" s="9"/>
      <c r="GN130" s="9"/>
      <c r="GO130" s="9"/>
    </row>
    <row r="131" spans="1:197" ht="16.5" customHeight="1">
      <c r="A131" s="137" t="s">
        <v>286</v>
      </c>
      <c r="B131" s="33">
        <v>3</v>
      </c>
      <c r="C131" s="93">
        <v>0</v>
      </c>
      <c r="D131" s="77">
        <v>361</v>
      </c>
      <c r="E131" s="29">
        <v>0</v>
      </c>
      <c r="F131" s="13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  <c r="DG131" s="9"/>
      <c r="DH131" s="9"/>
      <c r="DI131" s="9"/>
      <c r="DJ131" s="9"/>
      <c r="DK131" s="9"/>
      <c r="DL131" s="9"/>
      <c r="DM131" s="9"/>
      <c r="DN131" s="9"/>
      <c r="DO131" s="9"/>
      <c r="DP131" s="9"/>
      <c r="DQ131" s="9"/>
      <c r="DR131" s="9"/>
      <c r="DS131" s="9"/>
      <c r="DT131" s="9"/>
      <c r="DU131" s="9"/>
      <c r="DV131" s="9"/>
      <c r="DW131" s="9"/>
      <c r="DX131" s="9"/>
      <c r="DY131" s="9"/>
      <c r="DZ131" s="9"/>
      <c r="EA131" s="9"/>
      <c r="EB131" s="9"/>
      <c r="EC131" s="9"/>
      <c r="ED131" s="9"/>
      <c r="EE131" s="9"/>
      <c r="EF131" s="9"/>
      <c r="EG131" s="9"/>
      <c r="EH131" s="9"/>
      <c r="EI131" s="9"/>
      <c r="EJ131" s="9"/>
      <c r="EK131" s="9"/>
      <c r="EL131" s="9"/>
      <c r="EM131" s="9"/>
      <c r="EN131" s="9"/>
      <c r="EO131" s="9"/>
      <c r="EP131" s="9"/>
      <c r="EQ131" s="9"/>
      <c r="ER131" s="9"/>
      <c r="ES131" s="9"/>
      <c r="ET131" s="9"/>
      <c r="EU131" s="9"/>
      <c r="EV131" s="9"/>
      <c r="EW131" s="9"/>
      <c r="EX131" s="9"/>
      <c r="EY131" s="9"/>
      <c r="EZ131" s="9"/>
      <c r="FA131" s="9"/>
      <c r="FB131" s="9"/>
      <c r="FC131" s="9"/>
      <c r="FD131" s="9"/>
      <c r="FE131" s="9"/>
      <c r="FF131" s="9"/>
      <c r="FG131" s="9"/>
      <c r="FH131" s="9"/>
      <c r="FI131" s="9"/>
      <c r="FJ131" s="9"/>
      <c r="FK131" s="9"/>
      <c r="FL131" s="9"/>
      <c r="FM131" s="9"/>
      <c r="FN131" s="9"/>
      <c r="FO131" s="9"/>
      <c r="FP131" s="9"/>
      <c r="FQ131" s="9"/>
      <c r="FR131" s="9"/>
      <c r="FS131" s="9"/>
      <c r="FT131" s="9"/>
      <c r="FU131" s="9"/>
      <c r="FV131" s="9"/>
      <c r="FW131" s="9"/>
      <c r="FX131" s="9"/>
      <c r="FY131" s="9"/>
      <c r="FZ131" s="9"/>
      <c r="GA131" s="9"/>
      <c r="GB131" s="9"/>
      <c r="GC131" s="9"/>
      <c r="GD131" s="9"/>
      <c r="GE131" s="9"/>
      <c r="GF131" s="9"/>
      <c r="GG131" s="9"/>
      <c r="GH131" s="9"/>
      <c r="GI131" s="9"/>
      <c r="GJ131" s="9"/>
      <c r="GK131" s="9"/>
      <c r="GL131" s="9"/>
      <c r="GM131" s="9"/>
      <c r="GN131" s="9"/>
      <c r="GO131" s="9"/>
    </row>
    <row r="132" spans="1:197" ht="16.5" customHeight="1">
      <c r="A132" s="137" t="s">
        <v>287</v>
      </c>
      <c r="B132" s="33">
        <v>2</v>
      </c>
      <c r="C132" s="93">
        <v>0</v>
      </c>
      <c r="D132" s="77">
        <v>76</v>
      </c>
      <c r="E132" s="29">
        <v>0</v>
      </c>
      <c r="F132" s="13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  <c r="DB132" s="9"/>
      <c r="DC132" s="9"/>
      <c r="DD132" s="9"/>
      <c r="DE132" s="9"/>
      <c r="DF132" s="9"/>
      <c r="DG132" s="9"/>
      <c r="DH132" s="9"/>
      <c r="DI132" s="9"/>
      <c r="DJ132" s="9"/>
      <c r="DK132" s="9"/>
      <c r="DL132" s="9"/>
      <c r="DM132" s="9"/>
      <c r="DN132" s="9"/>
      <c r="DO132" s="9"/>
      <c r="DP132" s="9"/>
      <c r="DQ132" s="9"/>
      <c r="DR132" s="9"/>
      <c r="DS132" s="9"/>
      <c r="DT132" s="9"/>
      <c r="DU132" s="9"/>
      <c r="DV132" s="9"/>
      <c r="DW132" s="9"/>
      <c r="DX132" s="9"/>
      <c r="DY132" s="9"/>
      <c r="DZ132" s="9"/>
      <c r="EA132" s="9"/>
      <c r="EB132" s="9"/>
      <c r="EC132" s="9"/>
      <c r="ED132" s="9"/>
      <c r="EE132" s="9"/>
      <c r="EF132" s="9"/>
      <c r="EG132" s="9"/>
      <c r="EH132" s="9"/>
      <c r="EI132" s="9"/>
      <c r="EJ132" s="9"/>
      <c r="EK132" s="9"/>
      <c r="EL132" s="9"/>
      <c r="EM132" s="9"/>
      <c r="EN132" s="9"/>
      <c r="EO132" s="9"/>
      <c r="EP132" s="9"/>
      <c r="EQ132" s="9"/>
      <c r="ER132" s="9"/>
      <c r="ES132" s="9"/>
      <c r="ET132" s="9"/>
      <c r="EU132" s="9"/>
      <c r="EV132" s="9"/>
      <c r="EW132" s="9"/>
      <c r="EX132" s="9"/>
      <c r="EY132" s="9"/>
      <c r="EZ132" s="9"/>
      <c r="FA132" s="9"/>
      <c r="FB132" s="9"/>
      <c r="FC132" s="9"/>
      <c r="FD132" s="9"/>
      <c r="FE132" s="9"/>
      <c r="FF132" s="9"/>
      <c r="FG132" s="9"/>
      <c r="FH132" s="9"/>
      <c r="FI132" s="9"/>
      <c r="FJ132" s="9"/>
      <c r="FK132" s="9"/>
      <c r="FL132" s="9"/>
      <c r="FM132" s="9"/>
      <c r="FN132" s="9"/>
      <c r="FO132" s="9"/>
      <c r="FP132" s="9"/>
      <c r="FQ132" s="9"/>
      <c r="FR132" s="9"/>
      <c r="FS132" s="9"/>
      <c r="FT132" s="9"/>
      <c r="FU132" s="9"/>
      <c r="FV132" s="9"/>
      <c r="FW132" s="9"/>
      <c r="FX132" s="9"/>
      <c r="FY132" s="9"/>
      <c r="FZ132" s="9"/>
      <c r="GA132" s="9"/>
      <c r="GB132" s="9"/>
      <c r="GC132" s="9"/>
      <c r="GD132" s="9"/>
      <c r="GE132" s="9"/>
      <c r="GF132" s="9"/>
      <c r="GG132" s="9"/>
      <c r="GH132" s="9"/>
      <c r="GI132" s="9"/>
      <c r="GJ132" s="9"/>
      <c r="GK132" s="9"/>
      <c r="GL132" s="9"/>
      <c r="GM132" s="9"/>
      <c r="GN132" s="9"/>
      <c r="GO132" s="9"/>
    </row>
    <row r="133" spans="1:197" ht="16.5" customHeight="1">
      <c r="A133" s="137" t="s">
        <v>280</v>
      </c>
      <c r="B133" s="98">
        <v>0</v>
      </c>
      <c r="C133" s="29">
        <v>0</v>
      </c>
      <c r="D133" s="33">
        <v>0</v>
      </c>
      <c r="E133" s="77">
        <v>0</v>
      </c>
      <c r="F133" s="138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  <c r="DB133" s="9"/>
      <c r="DC133" s="9"/>
      <c r="DD133" s="9"/>
      <c r="DE133" s="9"/>
      <c r="DF133" s="9"/>
      <c r="DG133" s="9"/>
      <c r="DH133" s="9"/>
      <c r="DI133" s="9"/>
      <c r="DJ133" s="9"/>
      <c r="DK133" s="9"/>
      <c r="DL133" s="9"/>
      <c r="DM133" s="9"/>
      <c r="DN133" s="9"/>
      <c r="DO133" s="9"/>
      <c r="DP133" s="9"/>
      <c r="DQ133" s="9"/>
      <c r="DR133" s="9"/>
      <c r="DS133" s="9"/>
      <c r="DT133" s="9"/>
      <c r="DU133" s="9"/>
      <c r="DV133" s="9"/>
      <c r="DW133" s="9"/>
      <c r="DX133" s="9"/>
      <c r="DY133" s="9"/>
      <c r="DZ133" s="9"/>
      <c r="EA133" s="9"/>
      <c r="EB133" s="9"/>
      <c r="EC133" s="9"/>
      <c r="ED133" s="9"/>
      <c r="EE133" s="9"/>
      <c r="EF133" s="9"/>
      <c r="EG133" s="9"/>
      <c r="EH133" s="9"/>
      <c r="EI133" s="9"/>
      <c r="EJ133" s="9"/>
      <c r="EK133" s="9"/>
      <c r="EL133" s="9"/>
      <c r="EM133" s="9"/>
      <c r="EN133" s="9"/>
      <c r="EO133" s="9"/>
      <c r="EP133" s="9"/>
      <c r="EQ133" s="9"/>
      <c r="ER133" s="9"/>
      <c r="ES133" s="9"/>
      <c r="ET133" s="9"/>
      <c r="EU133" s="9"/>
      <c r="EV133" s="9"/>
      <c r="EW133" s="9"/>
      <c r="EX133" s="9"/>
      <c r="EY133" s="9"/>
      <c r="EZ133" s="9"/>
      <c r="FA133" s="9"/>
      <c r="FB133" s="9"/>
      <c r="FC133" s="9"/>
      <c r="FD133" s="9"/>
      <c r="FE133" s="9"/>
      <c r="FF133" s="9"/>
      <c r="FG133" s="9"/>
      <c r="FH133" s="9"/>
      <c r="FI133" s="9"/>
      <c r="FJ133" s="9"/>
      <c r="FK133" s="9"/>
      <c r="FL133" s="9"/>
      <c r="FM133" s="9"/>
      <c r="FN133" s="9"/>
      <c r="FO133" s="9"/>
      <c r="FP133" s="9"/>
      <c r="FQ133" s="9"/>
      <c r="FR133" s="9"/>
      <c r="FS133" s="9"/>
      <c r="FT133" s="9"/>
      <c r="FU133" s="9"/>
      <c r="FV133" s="9"/>
      <c r="FW133" s="9"/>
      <c r="FX133" s="9"/>
      <c r="FY133" s="9"/>
      <c r="FZ133" s="9"/>
      <c r="GA133" s="9"/>
      <c r="GB133" s="9"/>
      <c r="GC133" s="9"/>
      <c r="GD133" s="9"/>
      <c r="GE133" s="9"/>
      <c r="GF133" s="9"/>
      <c r="GG133" s="9"/>
      <c r="GH133" s="9"/>
      <c r="GI133" s="9"/>
      <c r="GJ133" s="9"/>
      <c r="GK133" s="9"/>
      <c r="GL133" s="9"/>
      <c r="GM133" s="9"/>
      <c r="GN133" s="9"/>
      <c r="GO133" s="9"/>
    </row>
    <row r="134" spans="1:197" ht="16.5" customHeight="1">
      <c r="A134" s="137" t="s">
        <v>279</v>
      </c>
      <c r="B134" s="98">
        <v>10</v>
      </c>
      <c r="C134" s="29">
        <v>4</v>
      </c>
      <c r="D134" s="33">
        <v>3819</v>
      </c>
      <c r="E134" s="77">
        <v>480</v>
      </c>
      <c r="F134" s="138" t="s">
        <v>282</v>
      </c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/>
      <c r="CX134" s="9"/>
      <c r="CY134" s="9"/>
      <c r="CZ134" s="9"/>
      <c r="DA134" s="9"/>
      <c r="DB134" s="9"/>
      <c r="DC134" s="9"/>
      <c r="DD134" s="9"/>
      <c r="DE134" s="9"/>
      <c r="DF134" s="9"/>
      <c r="DG134" s="9"/>
      <c r="DH134" s="9"/>
      <c r="DI134" s="9"/>
      <c r="DJ134" s="9"/>
      <c r="DK134" s="9"/>
      <c r="DL134" s="9"/>
      <c r="DM134" s="9"/>
      <c r="DN134" s="9"/>
      <c r="DO134" s="9"/>
      <c r="DP134" s="9"/>
      <c r="DQ134" s="9"/>
      <c r="DR134" s="9"/>
      <c r="DS134" s="9"/>
      <c r="DT134" s="9"/>
      <c r="DU134" s="9"/>
      <c r="DV134" s="9"/>
      <c r="DW134" s="9"/>
      <c r="DX134" s="9"/>
      <c r="DY134" s="9"/>
      <c r="DZ134" s="9"/>
      <c r="EA134" s="9"/>
      <c r="EB134" s="9"/>
      <c r="EC134" s="9"/>
      <c r="ED134" s="9"/>
      <c r="EE134" s="9"/>
      <c r="EF134" s="9"/>
      <c r="EG134" s="9"/>
      <c r="EH134" s="9"/>
      <c r="EI134" s="9"/>
      <c r="EJ134" s="9"/>
      <c r="EK134" s="9"/>
      <c r="EL134" s="9"/>
      <c r="EM134" s="9"/>
      <c r="EN134" s="9"/>
      <c r="EO134" s="9"/>
      <c r="EP134" s="9"/>
      <c r="EQ134" s="9"/>
      <c r="ER134" s="9"/>
      <c r="ES134" s="9"/>
      <c r="ET134" s="9"/>
      <c r="EU134" s="9"/>
      <c r="EV134" s="9"/>
      <c r="EW134" s="9"/>
      <c r="EX134" s="9"/>
      <c r="EY134" s="9"/>
      <c r="EZ134" s="9"/>
      <c r="FA134" s="9"/>
      <c r="FB134" s="9"/>
      <c r="FC134" s="9"/>
      <c r="FD134" s="9"/>
      <c r="FE134" s="9"/>
      <c r="FF134" s="9"/>
      <c r="FG134" s="9"/>
      <c r="FH134" s="9"/>
      <c r="FI134" s="9"/>
      <c r="FJ134" s="9"/>
      <c r="FK134" s="9"/>
      <c r="FL134" s="9"/>
      <c r="FM134" s="9"/>
      <c r="FN134" s="9"/>
      <c r="FO134" s="9"/>
      <c r="FP134" s="9"/>
      <c r="FQ134" s="9"/>
      <c r="FR134" s="9"/>
      <c r="FS134" s="9"/>
      <c r="FT134" s="9"/>
      <c r="FU134" s="9"/>
      <c r="FV134" s="9"/>
      <c r="FW134" s="9"/>
      <c r="FX134" s="9"/>
      <c r="FY134" s="9"/>
      <c r="FZ134" s="9"/>
      <c r="GA134" s="9"/>
      <c r="GB134" s="9"/>
      <c r="GC134" s="9"/>
      <c r="GD134" s="9"/>
      <c r="GE134" s="9"/>
      <c r="GF134" s="9"/>
      <c r="GG134" s="9"/>
      <c r="GH134" s="9"/>
      <c r="GI134" s="9"/>
      <c r="GJ134" s="9"/>
      <c r="GK134" s="9"/>
      <c r="GL134" s="9"/>
      <c r="GM134" s="9"/>
      <c r="GN134" s="9"/>
      <c r="GO134" s="9"/>
    </row>
    <row r="135" spans="1:197" ht="16.5" customHeight="1" thickBot="1">
      <c r="A135" s="137" t="s">
        <v>278</v>
      </c>
      <c r="B135" s="98">
        <v>5</v>
      </c>
      <c r="C135" s="29">
        <v>1</v>
      </c>
      <c r="D135" s="33">
        <v>2292</v>
      </c>
      <c r="E135" s="77">
        <v>120</v>
      </c>
      <c r="F135" s="138" t="s">
        <v>281</v>
      </c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9"/>
      <c r="DZ135" s="9"/>
      <c r="EA135" s="9"/>
      <c r="EB135" s="9"/>
      <c r="EC135" s="9"/>
      <c r="ED135" s="9"/>
      <c r="EE135" s="9"/>
      <c r="EF135" s="9"/>
      <c r="EG135" s="9"/>
      <c r="EH135" s="9"/>
      <c r="EI135" s="9"/>
      <c r="EJ135" s="9"/>
      <c r="EK135" s="9"/>
      <c r="EL135" s="9"/>
      <c r="EM135" s="9"/>
      <c r="EN135" s="9"/>
      <c r="EO135" s="9"/>
      <c r="EP135" s="9"/>
      <c r="EQ135" s="9"/>
      <c r="ER135" s="9"/>
      <c r="ES135" s="9"/>
      <c r="ET135" s="9"/>
      <c r="EU135" s="9"/>
      <c r="EV135" s="9"/>
      <c r="EW135" s="9"/>
      <c r="EX135" s="9"/>
      <c r="EY135" s="9"/>
      <c r="EZ135" s="9"/>
      <c r="FA135" s="9"/>
      <c r="FB135" s="9"/>
      <c r="FC135" s="9"/>
      <c r="FD135" s="9"/>
      <c r="FE135" s="9"/>
      <c r="FF135" s="9"/>
      <c r="FG135" s="9"/>
      <c r="FH135" s="9"/>
      <c r="FI135" s="9"/>
      <c r="FJ135" s="9"/>
      <c r="FK135" s="9"/>
      <c r="FL135" s="9"/>
      <c r="FM135" s="9"/>
      <c r="FN135" s="9"/>
      <c r="FO135" s="9"/>
      <c r="FP135" s="9"/>
      <c r="FQ135" s="9"/>
      <c r="FR135" s="9"/>
      <c r="FS135" s="9"/>
      <c r="FT135" s="9"/>
      <c r="FU135" s="9"/>
      <c r="FV135" s="9"/>
      <c r="FW135" s="9"/>
      <c r="FX135" s="9"/>
      <c r="FY135" s="9"/>
      <c r="FZ135" s="9"/>
      <c r="GA135" s="9"/>
      <c r="GB135" s="9"/>
      <c r="GC135" s="9"/>
      <c r="GD135" s="9"/>
      <c r="GE135" s="9"/>
      <c r="GF135" s="9"/>
      <c r="GG135" s="9"/>
      <c r="GH135" s="9"/>
      <c r="GI135" s="9"/>
      <c r="GJ135" s="9"/>
      <c r="GK135" s="9"/>
      <c r="GL135" s="9"/>
      <c r="GM135" s="9"/>
      <c r="GN135" s="9"/>
      <c r="GO135" s="9"/>
    </row>
    <row r="136" spans="1:197" ht="16.5" customHeight="1" thickBot="1">
      <c r="A136" s="191" t="s">
        <v>253</v>
      </c>
      <c r="B136" s="184">
        <f>SUM(B137:B148)</f>
        <v>46</v>
      </c>
      <c r="C136" s="185">
        <f>SUM(C137:C148)</f>
        <v>8</v>
      </c>
      <c r="D136" s="187">
        <f>SUM(D137:D148)</f>
        <v>8532</v>
      </c>
      <c r="E136" s="187">
        <f>SUM(E137:E148)</f>
        <v>606</v>
      </c>
      <c r="F136" s="187"/>
      <c r="G136" s="32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9"/>
      <c r="CW136" s="9"/>
      <c r="CX136" s="9"/>
      <c r="CY136" s="9"/>
      <c r="CZ136" s="9"/>
      <c r="DA136" s="9"/>
      <c r="DB136" s="9"/>
      <c r="DC136" s="9"/>
      <c r="DD136" s="9"/>
      <c r="DE136" s="9"/>
      <c r="DF136" s="9"/>
      <c r="DG136" s="9"/>
      <c r="DH136" s="9"/>
      <c r="DI136" s="9"/>
      <c r="DJ136" s="9"/>
      <c r="DK136" s="9"/>
      <c r="DL136" s="9"/>
      <c r="DM136" s="9"/>
      <c r="DN136" s="9"/>
      <c r="DO136" s="9"/>
      <c r="DP136" s="9"/>
      <c r="DQ136" s="9"/>
      <c r="DR136" s="9"/>
      <c r="DS136" s="9"/>
      <c r="DT136" s="9"/>
      <c r="DU136" s="9"/>
      <c r="DV136" s="9"/>
      <c r="DW136" s="9"/>
      <c r="DX136" s="9"/>
      <c r="DY136" s="9"/>
      <c r="DZ136" s="9"/>
      <c r="EA136" s="9"/>
      <c r="EB136" s="9"/>
      <c r="EC136" s="9"/>
      <c r="ED136" s="9"/>
      <c r="EE136" s="9"/>
      <c r="EF136" s="9"/>
      <c r="EG136" s="9"/>
      <c r="EH136" s="9"/>
      <c r="EI136" s="9"/>
      <c r="EJ136" s="9"/>
      <c r="EK136" s="9"/>
      <c r="EL136" s="9"/>
      <c r="EM136" s="9"/>
      <c r="EN136" s="9"/>
      <c r="EO136" s="9"/>
      <c r="EP136" s="9"/>
      <c r="EQ136" s="9"/>
      <c r="ER136" s="9"/>
      <c r="ES136" s="9"/>
      <c r="ET136" s="9"/>
      <c r="EU136" s="9"/>
      <c r="EV136" s="9"/>
      <c r="EW136" s="9"/>
      <c r="EX136" s="9"/>
      <c r="EY136" s="9"/>
      <c r="EZ136" s="9"/>
      <c r="FA136" s="9"/>
      <c r="FB136" s="9"/>
      <c r="FC136" s="9"/>
      <c r="FD136" s="9"/>
      <c r="FE136" s="9"/>
      <c r="FF136" s="9"/>
      <c r="FG136" s="9"/>
      <c r="FH136" s="9"/>
      <c r="FI136" s="9"/>
      <c r="FJ136" s="9"/>
      <c r="FK136" s="9"/>
      <c r="FL136" s="9"/>
      <c r="FM136" s="9"/>
      <c r="FN136" s="9"/>
      <c r="FO136" s="9"/>
      <c r="FP136" s="9"/>
      <c r="FQ136" s="9"/>
      <c r="FR136" s="9"/>
      <c r="FS136" s="9"/>
      <c r="FT136" s="9"/>
      <c r="FU136" s="9"/>
      <c r="FV136" s="9"/>
      <c r="FW136" s="9"/>
      <c r="FX136" s="9"/>
      <c r="FY136" s="9"/>
      <c r="FZ136" s="9"/>
      <c r="GA136" s="9"/>
      <c r="GB136" s="9"/>
      <c r="GC136" s="9"/>
      <c r="GD136" s="9"/>
      <c r="GE136" s="9"/>
      <c r="GF136" s="9"/>
      <c r="GG136" s="9"/>
      <c r="GH136" s="9"/>
      <c r="GI136" s="9"/>
      <c r="GJ136" s="9"/>
      <c r="GK136" s="9"/>
      <c r="GL136" s="9"/>
      <c r="GM136" s="9"/>
      <c r="GN136" s="9"/>
      <c r="GO136" s="9"/>
    </row>
    <row r="137" spans="1:197" ht="16.5" customHeight="1" thickTop="1">
      <c r="A137" s="137" t="s">
        <v>268</v>
      </c>
      <c r="B137" s="98">
        <v>9</v>
      </c>
      <c r="C137" s="107">
        <v>4</v>
      </c>
      <c r="D137" s="108">
        <v>2691</v>
      </c>
      <c r="E137" s="77">
        <v>419</v>
      </c>
      <c r="F137" s="138" t="s">
        <v>273</v>
      </c>
      <c r="G137" s="32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  <c r="CW137" s="9"/>
      <c r="CX137" s="9"/>
      <c r="CY137" s="9"/>
      <c r="CZ137" s="9"/>
      <c r="DA137" s="9"/>
      <c r="DB137" s="9"/>
      <c r="DC137" s="9"/>
      <c r="DD137" s="9"/>
      <c r="DE137" s="9"/>
      <c r="DF137" s="9"/>
      <c r="DG137" s="9"/>
      <c r="DH137" s="9"/>
      <c r="DI137" s="9"/>
      <c r="DJ137" s="9"/>
      <c r="DK137" s="9"/>
      <c r="DL137" s="9"/>
      <c r="DM137" s="9"/>
      <c r="DN137" s="9"/>
      <c r="DO137" s="9"/>
      <c r="DP137" s="9"/>
      <c r="DQ137" s="9"/>
      <c r="DR137" s="9"/>
      <c r="DS137" s="9"/>
      <c r="DT137" s="9"/>
      <c r="DU137" s="9"/>
      <c r="DV137" s="9"/>
      <c r="DW137" s="9"/>
      <c r="DX137" s="9"/>
      <c r="DY137" s="9"/>
      <c r="DZ137" s="9"/>
      <c r="EA137" s="9"/>
      <c r="EB137" s="9"/>
      <c r="EC137" s="9"/>
      <c r="ED137" s="9"/>
      <c r="EE137" s="9"/>
      <c r="EF137" s="9"/>
      <c r="EG137" s="9"/>
      <c r="EH137" s="9"/>
      <c r="EI137" s="9"/>
      <c r="EJ137" s="9"/>
      <c r="EK137" s="9"/>
      <c r="EL137" s="9"/>
      <c r="EM137" s="9"/>
      <c r="EN137" s="9"/>
      <c r="EO137" s="9"/>
      <c r="EP137" s="9"/>
      <c r="EQ137" s="9"/>
      <c r="ER137" s="9"/>
      <c r="ES137" s="9"/>
      <c r="ET137" s="9"/>
      <c r="EU137" s="9"/>
      <c r="EV137" s="9"/>
      <c r="EW137" s="9"/>
      <c r="EX137" s="9"/>
      <c r="EY137" s="9"/>
      <c r="EZ137" s="9"/>
      <c r="FA137" s="9"/>
      <c r="FB137" s="9"/>
      <c r="FC137" s="9"/>
      <c r="FD137" s="9"/>
      <c r="FE137" s="9"/>
      <c r="FF137" s="9"/>
      <c r="FG137" s="9"/>
      <c r="FH137" s="9"/>
      <c r="FI137" s="9"/>
      <c r="FJ137" s="9"/>
      <c r="FK137" s="9"/>
      <c r="FL137" s="9"/>
      <c r="FM137" s="9"/>
      <c r="FN137" s="9"/>
      <c r="FO137" s="9"/>
      <c r="FP137" s="9"/>
      <c r="FQ137" s="9"/>
      <c r="FR137" s="9"/>
      <c r="FS137" s="9"/>
      <c r="FT137" s="9"/>
      <c r="FU137" s="9"/>
      <c r="FV137" s="9"/>
      <c r="FW137" s="9"/>
      <c r="FX137" s="9"/>
      <c r="FY137" s="9"/>
      <c r="FZ137" s="9"/>
      <c r="GA137" s="9"/>
      <c r="GB137" s="9"/>
      <c r="GC137" s="9"/>
      <c r="GD137" s="9"/>
      <c r="GE137" s="9"/>
      <c r="GF137" s="9"/>
      <c r="GG137" s="9"/>
      <c r="GH137" s="9"/>
      <c r="GI137" s="9"/>
      <c r="GJ137" s="9"/>
      <c r="GK137" s="9"/>
      <c r="GL137" s="9"/>
      <c r="GM137" s="9"/>
      <c r="GN137" s="9"/>
      <c r="GO137" s="9"/>
    </row>
    <row r="138" spans="1:197" ht="16.5" customHeight="1">
      <c r="A138" s="137" t="s">
        <v>267</v>
      </c>
      <c r="B138" s="98">
        <v>5</v>
      </c>
      <c r="C138" s="29">
        <v>0</v>
      </c>
      <c r="D138" s="33">
        <v>467</v>
      </c>
      <c r="E138" s="77">
        <v>0</v>
      </c>
      <c r="F138" s="138"/>
      <c r="G138" s="32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  <c r="DB138" s="9"/>
      <c r="DC138" s="9"/>
      <c r="DD138" s="9"/>
      <c r="DE138" s="9"/>
      <c r="DF138" s="9"/>
      <c r="DG138" s="9"/>
      <c r="DH138" s="9"/>
      <c r="DI138" s="9"/>
      <c r="DJ138" s="9"/>
      <c r="DK138" s="9"/>
      <c r="DL138" s="9"/>
      <c r="DM138" s="9"/>
      <c r="DN138" s="9"/>
      <c r="DO138" s="9"/>
      <c r="DP138" s="9"/>
      <c r="DQ138" s="9"/>
      <c r="DR138" s="9"/>
      <c r="DS138" s="9"/>
      <c r="DT138" s="9"/>
      <c r="DU138" s="9"/>
      <c r="DV138" s="9"/>
      <c r="DW138" s="9"/>
      <c r="DX138" s="9"/>
      <c r="DY138" s="9"/>
      <c r="DZ138" s="9"/>
      <c r="EA138" s="9"/>
      <c r="EB138" s="9"/>
      <c r="EC138" s="9"/>
      <c r="ED138" s="9"/>
      <c r="EE138" s="9"/>
      <c r="EF138" s="9"/>
      <c r="EG138" s="9"/>
      <c r="EH138" s="9"/>
      <c r="EI138" s="9"/>
      <c r="EJ138" s="9"/>
      <c r="EK138" s="9"/>
      <c r="EL138" s="9"/>
      <c r="EM138" s="9"/>
      <c r="EN138" s="9"/>
      <c r="EO138" s="9"/>
      <c r="EP138" s="9"/>
      <c r="EQ138" s="9"/>
      <c r="ER138" s="9"/>
      <c r="ES138" s="9"/>
      <c r="ET138" s="9"/>
      <c r="EU138" s="9"/>
      <c r="EV138" s="9"/>
      <c r="EW138" s="9"/>
      <c r="EX138" s="9"/>
      <c r="EY138" s="9"/>
      <c r="EZ138" s="9"/>
      <c r="FA138" s="9"/>
      <c r="FB138" s="9"/>
      <c r="FC138" s="9"/>
      <c r="FD138" s="9"/>
      <c r="FE138" s="9"/>
      <c r="FF138" s="9"/>
      <c r="FG138" s="9"/>
      <c r="FH138" s="9"/>
      <c r="FI138" s="9"/>
      <c r="FJ138" s="9"/>
      <c r="FK138" s="9"/>
      <c r="FL138" s="9"/>
      <c r="FM138" s="9"/>
      <c r="FN138" s="9"/>
      <c r="FO138" s="9"/>
      <c r="FP138" s="9"/>
      <c r="FQ138" s="9"/>
      <c r="FR138" s="9"/>
      <c r="FS138" s="9"/>
      <c r="FT138" s="9"/>
      <c r="FU138" s="9"/>
      <c r="FV138" s="9"/>
      <c r="FW138" s="9"/>
      <c r="FX138" s="9"/>
      <c r="FY138" s="9"/>
      <c r="FZ138" s="9"/>
      <c r="GA138" s="9"/>
      <c r="GB138" s="9"/>
      <c r="GC138" s="9"/>
      <c r="GD138" s="9"/>
      <c r="GE138" s="9"/>
      <c r="GF138" s="9"/>
      <c r="GG138" s="9"/>
      <c r="GH138" s="9"/>
      <c r="GI138" s="9"/>
      <c r="GJ138" s="9"/>
      <c r="GK138" s="9"/>
      <c r="GL138" s="9"/>
      <c r="GM138" s="9"/>
      <c r="GN138" s="9"/>
      <c r="GO138" s="9"/>
    </row>
    <row r="139" spans="1:197" ht="16.5" customHeight="1">
      <c r="A139" s="137" t="s">
        <v>266</v>
      </c>
      <c r="B139" s="98">
        <v>4</v>
      </c>
      <c r="C139" s="29">
        <v>0</v>
      </c>
      <c r="D139" s="33">
        <v>728</v>
      </c>
      <c r="E139" s="77">
        <v>0</v>
      </c>
      <c r="F139" s="29"/>
      <c r="G139" s="32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9"/>
      <c r="CW139" s="9"/>
      <c r="CX139" s="9"/>
      <c r="CY139" s="9"/>
      <c r="CZ139" s="9"/>
      <c r="DA139" s="9"/>
      <c r="DB139" s="9"/>
      <c r="DC139" s="9"/>
      <c r="DD139" s="9"/>
      <c r="DE139" s="9"/>
      <c r="DF139" s="9"/>
      <c r="DG139" s="9"/>
      <c r="DH139" s="9"/>
      <c r="DI139" s="9"/>
      <c r="DJ139" s="9"/>
      <c r="DK139" s="9"/>
      <c r="DL139" s="9"/>
      <c r="DM139" s="9"/>
      <c r="DN139" s="9"/>
      <c r="DO139" s="9"/>
      <c r="DP139" s="9"/>
      <c r="DQ139" s="9"/>
      <c r="DR139" s="9"/>
      <c r="DS139" s="9"/>
      <c r="DT139" s="9"/>
      <c r="DU139" s="9"/>
      <c r="DV139" s="9"/>
      <c r="DW139" s="9"/>
      <c r="DX139" s="9"/>
      <c r="DY139" s="9"/>
      <c r="DZ139" s="9"/>
      <c r="EA139" s="9"/>
      <c r="EB139" s="9"/>
      <c r="EC139" s="9"/>
      <c r="ED139" s="9"/>
      <c r="EE139" s="9"/>
      <c r="EF139" s="9"/>
      <c r="EG139" s="9"/>
      <c r="EH139" s="9"/>
      <c r="EI139" s="9"/>
      <c r="EJ139" s="9"/>
      <c r="EK139" s="9"/>
      <c r="EL139" s="9"/>
      <c r="EM139" s="9"/>
      <c r="EN139" s="9"/>
      <c r="EO139" s="9"/>
      <c r="EP139" s="9"/>
      <c r="EQ139" s="9"/>
      <c r="ER139" s="9"/>
      <c r="ES139" s="9"/>
      <c r="ET139" s="9"/>
      <c r="EU139" s="9"/>
      <c r="EV139" s="9"/>
      <c r="EW139" s="9"/>
      <c r="EX139" s="9"/>
      <c r="EY139" s="9"/>
      <c r="EZ139" s="9"/>
      <c r="FA139" s="9"/>
      <c r="FB139" s="9"/>
      <c r="FC139" s="9"/>
      <c r="FD139" s="9"/>
      <c r="FE139" s="9"/>
      <c r="FF139" s="9"/>
      <c r="FG139" s="9"/>
      <c r="FH139" s="9"/>
      <c r="FI139" s="9"/>
      <c r="FJ139" s="9"/>
      <c r="FK139" s="9"/>
      <c r="FL139" s="9"/>
      <c r="FM139" s="9"/>
      <c r="FN139" s="9"/>
      <c r="FO139" s="9"/>
      <c r="FP139" s="9"/>
      <c r="FQ139" s="9"/>
      <c r="FR139" s="9"/>
      <c r="FS139" s="9"/>
      <c r="FT139" s="9"/>
      <c r="FU139" s="9"/>
      <c r="FV139" s="9"/>
      <c r="FW139" s="9"/>
      <c r="FX139" s="9"/>
      <c r="FY139" s="9"/>
      <c r="FZ139" s="9"/>
      <c r="GA139" s="9"/>
      <c r="GB139" s="9"/>
      <c r="GC139" s="9"/>
      <c r="GD139" s="9"/>
      <c r="GE139" s="9"/>
      <c r="GF139" s="9"/>
      <c r="GG139" s="9"/>
      <c r="GH139" s="9"/>
      <c r="GI139" s="9"/>
      <c r="GJ139" s="9"/>
      <c r="GK139" s="9"/>
      <c r="GL139" s="9"/>
      <c r="GM139" s="9"/>
      <c r="GN139" s="9"/>
      <c r="GO139" s="9"/>
    </row>
    <row r="140" spans="1:197" ht="16.5" customHeight="1">
      <c r="A140" s="137" t="s">
        <v>260</v>
      </c>
      <c r="B140" s="33">
        <v>1</v>
      </c>
      <c r="C140" s="93">
        <v>0</v>
      </c>
      <c r="D140" s="33">
        <v>10</v>
      </c>
      <c r="E140" s="29">
        <v>0</v>
      </c>
      <c r="F140" s="138"/>
      <c r="G140" s="32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  <c r="CP140" s="9"/>
      <c r="CQ140" s="9"/>
      <c r="CR140" s="9"/>
      <c r="CS140" s="9"/>
      <c r="CT140" s="9"/>
      <c r="CU140" s="9"/>
      <c r="CV140" s="9"/>
      <c r="CW140" s="9"/>
      <c r="CX140" s="9"/>
      <c r="CY140" s="9"/>
      <c r="CZ140" s="9"/>
      <c r="DA140" s="9"/>
      <c r="DB140" s="9"/>
      <c r="DC140" s="9"/>
      <c r="DD140" s="9"/>
      <c r="DE140" s="9"/>
      <c r="DF140" s="9"/>
      <c r="DG140" s="9"/>
      <c r="DH140" s="9"/>
      <c r="DI140" s="9"/>
      <c r="DJ140" s="9"/>
      <c r="DK140" s="9"/>
      <c r="DL140" s="9"/>
      <c r="DM140" s="9"/>
      <c r="DN140" s="9"/>
      <c r="DO140" s="9"/>
      <c r="DP140" s="9"/>
      <c r="DQ140" s="9"/>
      <c r="DR140" s="9"/>
      <c r="DS140" s="9"/>
      <c r="DT140" s="9"/>
      <c r="DU140" s="9"/>
      <c r="DV140" s="9"/>
      <c r="DW140" s="9"/>
      <c r="DX140" s="9"/>
      <c r="DY140" s="9"/>
      <c r="DZ140" s="9"/>
      <c r="EA140" s="9"/>
      <c r="EB140" s="9"/>
      <c r="EC140" s="9"/>
      <c r="ED140" s="9"/>
      <c r="EE140" s="9"/>
      <c r="EF140" s="9"/>
      <c r="EG140" s="9"/>
      <c r="EH140" s="9"/>
      <c r="EI140" s="9"/>
      <c r="EJ140" s="9"/>
      <c r="EK140" s="9"/>
      <c r="EL140" s="9"/>
      <c r="EM140" s="9"/>
      <c r="EN140" s="9"/>
      <c r="EO140" s="9"/>
      <c r="EP140" s="9"/>
      <c r="EQ140" s="9"/>
      <c r="ER140" s="9"/>
      <c r="ES140" s="9"/>
      <c r="ET140" s="9"/>
      <c r="EU140" s="9"/>
      <c r="EV140" s="9"/>
      <c r="EW140" s="9"/>
      <c r="EX140" s="9"/>
      <c r="EY140" s="9"/>
      <c r="EZ140" s="9"/>
      <c r="FA140" s="9"/>
      <c r="FB140" s="9"/>
      <c r="FC140" s="9"/>
      <c r="FD140" s="9"/>
      <c r="FE140" s="9"/>
      <c r="FF140" s="9"/>
      <c r="FG140" s="9"/>
      <c r="FH140" s="9"/>
      <c r="FI140" s="9"/>
      <c r="FJ140" s="9"/>
      <c r="FK140" s="9"/>
      <c r="FL140" s="9"/>
      <c r="FM140" s="9"/>
      <c r="FN140" s="9"/>
      <c r="FO140" s="9"/>
      <c r="FP140" s="9"/>
      <c r="FQ140" s="9"/>
      <c r="FR140" s="9"/>
      <c r="FS140" s="9"/>
      <c r="FT140" s="9"/>
      <c r="FU140" s="9"/>
      <c r="FV140" s="9"/>
      <c r="FW140" s="9"/>
      <c r="FX140" s="9"/>
      <c r="FY140" s="9"/>
      <c r="FZ140" s="9"/>
      <c r="GA140" s="9"/>
      <c r="GB140" s="9"/>
      <c r="GC140" s="9"/>
      <c r="GD140" s="9"/>
      <c r="GE140" s="9"/>
      <c r="GF140" s="9"/>
      <c r="GG140" s="9"/>
      <c r="GH140" s="9"/>
      <c r="GI140" s="9"/>
      <c r="GJ140" s="9"/>
      <c r="GK140" s="9"/>
      <c r="GL140" s="9"/>
      <c r="GM140" s="9"/>
      <c r="GN140" s="9"/>
      <c r="GO140" s="9"/>
    </row>
    <row r="141" spans="1:197" ht="16.5" customHeight="1">
      <c r="A141" s="137" t="s">
        <v>190</v>
      </c>
      <c r="B141" s="33">
        <v>3</v>
      </c>
      <c r="C141" s="93">
        <v>0</v>
      </c>
      <c r="D141" s="33">
        <v>178</v>
      </c>
      <c r="E141" s="29">
        <v>0</v>
      </c>
      <c r="F141" s="13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CW141" s="9"/>
      <c r="CX141" s="9"/>
      <c r="CY141" s="9"/>
      <c r="CZ141" s="9"/>
      <c r="DA141" s="9"/>
      <c r="DB141" s="9"/>
      <c r="DC141" s="9"/>
      <c r="DD141" s="9"/>
      <c r="DE141" s="9"/>
      <c r="DF141" s="9"/>
      <c r="DG141" s="9"/>
      <c r="DH141" s="9"/>
      <c r="DI141" s="9"/>
      <c r="DJ141" s="9"/>
      <c r="DK141" s="9"/>
      <c r="DL141" s="9"/>
      <c r="DM141" s="9"/>
      <c r="DN141" s="9"/>
      <c r="DO141" s="9"/>
      <c r="DP141" s="9"/>
      <c r="DQ141" s="9"/>
      <c r="DR141" s="9"/>
      <c r="DS141" s="9"/>
      <c r="DT141" s="9"/>
      <c r="DU141" s="9"/>
      <c r="DV141" s="9"/>
      <c r="DW141" s="9"/>
      <c r="DX141" s="9"/>
      <c r="DY141" s="9"/>
      <c r="DZ141" s="9"/>
      <c r="EA141" s="9"/>
      <c r="EB141" s="9"/>
      <c r="EC141" s="9"/>
      <c r="ED141" s="9"/>
      <c r="EE141" s="9"/>
      <c r="EF141" s="9"/>
      <c r="EG141" s="9"/>
      <c r="EH141" s="9"/>
      <c r="EI141" s="9"/>
      <c r="EJ141" s="9"/>
      <c r="EK141" s="9"/>
      <c r="EL141" s="9"/>
      <c r="EM141" s="9"/>
      <c r="EN141" s="9"/>
      <c r="EO141" s="9"/>
      <c r="EP141" s="9"/>
      <c r="EQ141" s="9"/>
      <c r="ER141" s="9"/>
      <c r="ES141" s="9"/>
      <c r="ET141" s="9"/>
      <c r="EU141" s="9"/>
      <c r="EV141" s="9"/>
      <c r="EW141" s="9"/>
      <c r="EX141" s="9"/>
      <c r="EY141" s="9"/>
      <c r="EZ141" s="9"/>
      <c r="FA141" s="9"/>
      <c r="FB141" s="9"/>
      <c r="FC141" s="9"/>
      <c r="FD141" s="9"/>
      <c r="FE141" s="9"/>
      <c r="FF141" s="9"/>
      <c r="FG141" s="9"/>
      <c r="FH141" s="9"/>
      <c r="FI141" s="9"/>
      <c r="FJ141" s="9"/>
      <c r="FK141" s="9"/>
      <c r="FL141" s="9"/>
      <c r="FM141" s="9"/>
      <c r="FN141" s="9"/>
      <c r="FO141" s="9"/>
      <c r="FP141" s="9"/>
      <c r="FQ141" s="9"/>
      <c r="FR141" s="9"/>
      <c r="FS141" s="9"/>
      <c r="FT141" s="9"/>
      <c r="FU141" s="9"/>
      <c r="FV141" s="9"/>
      <c r="FW141" s="9"/>
      <c r="FX141" s="9"/>
      <c r="FY141" s="9"/>
      <c r="FZ141" s="9"/>
      <c r="GA141" s="9"/>
      <c r="GB141" s="9"/>
      <c r="GC141" s="9"/>
      <c r="GD141" s="9"/>
      <c r="GE141" s="9"/>
      <c r="GF141" s="9"/>
      <c r="GG141" s="9"/>
      <c r="GH141" s="9"/>
      <c r="GI141" s="9"/>
      <c r="GJ141" s="9"/>
      <c r="GK141" s="9"/>
      <c r="GL141" s="9"/>
      <c r="GM141" s="9"/>
      <c r="GN141" s="9"/>
      <c r="GO141" s="9"/>
    </row>
    <row r="142" spans="1:197" ht="16.5" customHeight="1">
      <c r="A142" s="137" t="s">
        <v>261</v>
      </c>
      <c r="B142" s="33">
        <v>2</v>
      </c>
      <c r="C142" s="93">
        <v>0</v>
      </c>
      <c r="D142" s="33">
        <v>140</v>
      </c>
      <c r="E142" s="29">
        <v>0</v>
      </c>
      <c r="F142" s="138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  <c r="DI142" s="9"/>
      <c r="DJ142" s="9"/>
      <c r="DK142" s="9"/>
      <c r="DL142" s="9"/>
      <c r="DM142" s="9"/>
      <c r="DN142" s="9"/>
      <c r="DO142" s="9"/>
      <c r="DP142" s="9"/>
      <c r="DQ142" s="9"/>
      <c r="DR142" s="9"/>
      <c r="DS142" s="9"/>
      <c r="DT142" s="9"/>
      <c r="DU142" s="9"/>
      <c r="DV142" s="9"/>
      <c r="DW142" s="9"/>
      <c r="DX142" s="9"/>
      <c r="DY142" s="9"/>
      <c r="DZ142" s="9"/>
      <c r="EA142" s="9"/>
      <c r="EB142" s="9"/>
      <c r="EC142" s="9"/>
      <c r="ED142" s="9"/>
      <c r="EE142" s="9"/>
      <c r="EF142" s="9"/>
      <c r="EG142" s="9"/>
      <c r="EH142" s="9"/>
      <c r="EI142" s="9"/>
      <c r="EJ142" s="9"/>
      <c r="EK142" s="9"/>
      <c r="EL142" s="9"/>
      <c r="EM142" s="9"/>
      <c r="EN142" s="9"/>
      <c r="EO142" s="9"/>
      <c r="EP142" s="9"/>
      <c r="EQ142" s="9"/>
      <c r="ER142" s="9"/>
      <c r="ES142" s="9"/>
      <c r="ET142" s="9"/>
      <c r="EU142" s="9"/>
      <c r="EV142" s="9"/>
      <c r="EW142" s="9"/>
      <c r="EX142" s="9"/>
      <c r="EY142" s="9"/>
      <c r="EZ142" s="9"/>
      <c r="FA142" s="9"/>
      <c r="FB142" s="9"/>
      <c r="FC142" s="9"/>
      <c r="FD142" s="9"/>
      <c r="FE142" s="9"/>
      <c r="FF142" s="9"/>
      <c r="FG142" s="9"/>
      <c r="FH142" s="9"/>
      <c r="FI142" s="9"/>
      <c r="FJ142" s="9"/>
      <c r="FK142" s="9"/>
      <c r="FL142" s="9"/>
      <c r="FM142" s="9"/>
      <c r="FN142" s="9"/>
      <c r="FO142" s="9"/>
      <c r="FP142" s="9"/>
      <c r="FQ142" s="9"/>
      <c r="FR142" s="9"/>
      <c r="FS142" s="9"/>
      <c r="FT142" s="9"/>
      <c r="FU142" s="9"/>
      <c r="FV142" s="9"/>
      <c r="FW142" s="9"/>
      <c r="FX142" s="9"/>
      <c r="FY142" s="9"/>
      <c r="FZ142" s="9"/>
      <c r="GA142" s="9"/>
      <c r="GB142" s="9"/>
      <c r="GC142" s="9"/>
      <c r="GD142" s="9"/>
      <c r="GE142" s="9"/>
      <c r="GF142" s="9"/>
      <c r="GG142" s="9"/>
      <c r="GH142" s="9"/>
      <c r="GI142" s="9"/>
      <c r="GJ142" s="9"/>
      <c r="GK142" s="9"/>
      <c r="GL142" s="9"/>
      <c r="GM142" s="9"/>
      <c r="GN142" s="9"/>
      <c r="GO142" s="9"/>
    </row>
    <row r="143" spans="1:197" ht="16.5" customHeight="1">
      <c r="A143" s="137" t="s">
        <v>189</v>
      </c>
      <c r="B143" s="33">
        <v>1</v>
      </c>
      <c r="C143" s="93">
        <v>0</v>
      </c>
      <c r="D143" s="33">
        <v>20</v>
      </c>
      <c r="E143" s="29">
        <v>0</v>
      </c>
      <c r="F143" s="138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  <c r="CO143" s="9"/>
      <c r="CP143" s="9"/>
      <c r="CQ143" s="9"/>
      <c r="CR143" s="9"/>
      <c r="CS143" s="9"/>
      <c r="CT143" s="9"/>
      <c r="CU143" s="9"/>
      <c r="CV143" s="9"/>
      <c r="CW143" s="9"/>
      <c r="CX143" s="9"/>
      <c r="CY143" s="9"/>
      <c r="CZ143" s="9"/>
      <c r="DA143" s="9"/>
      <c r="DB143" s="9"/>
      <c r="DC143" s="9"/>
      <c r="DD143" s="9"/>
      <c r="DE143" s="9"/>
      <c r="DF143" s="9"/>
      <c r="DG143" s="9"/>
      <c r="DH143" s="9"/>
      <c r="DI143" s="9"/>
      <c r="DJ143" s="9"/>
      <c r="DK143" s="9"/>
      <c r="DL143" s="9"/>
      <c r="DM143" s="9"/>
      <c r="DN143" s="9"/>
      <c r="DO143" s="9"/>
      <c r="DP143" s="9"/>
      <c r="DQ143" s="9"/>
      <c r="DR143" s="9"/>
      <c r="DS143" s="9"/>
      <c r="DT143" s="9"/>
      <c r="DU143" s="9"/>
      <c r="DV143" s="9"/>
      <c r="DW143" s="9"/>
      <c r="DX143" s="9"/>
      <c r="DY143" s="9"/>
      <c r="DZ143" s="9"/>
      <c r="EA143" s="9"/>
      <c r="EB143" s="9"/>
      <c r="EC143" s="9"/>
      <c r="ED143" s="9"/>
      <c r="EE143" s="9"/>
      <c r="EF143" s="9"/>
      <c r="EG143" s="9"/>
      <c r="EH143" s="9"/>
      <c r="EI143" s="9"/>
      <c r="EJ143" s="9"/>
      <c r="EK143" s="9"/>
      <c r="EL143" s="9"/>
      <c r="EM143" s="9"/>
      <c r="EN143" s="9"/>
      <c r="EO143" s="9"/>
      <c r="EP143" s="9"/>
      <c r="EQ143" s="9"/>
      <c r="ER143" s="9"/>
      <c r="ES143" s="9"/>
      <c r="ET143" s="9"/>
      <c r="EU143" s="9"/>
      <c r="EV143" s="9"/>
      <c r="EW143" s="9"/>
      <c r="EX143" s="9"/>
      <c r="EY143" s="9"/>
      <c r="EZ143" s="9"/>
      <c r="FA143" s="9"/>
      <c r="FB143" s="9"/>
      <c r="FC143" s="9"/>
      <c r="FD143" s="9"/>
      <c r="FE143" s="9"/>
      <c r="FF143" s="9"/>
      <c r="FG143" s="9"/>
      <c r="FH143" s="9"/>
      <c r="FI143" s="9"/>
      <c r="FJ143" s="9"/>
      <c r="FK143" s="9"/>
      <c r="FL143" s="9"/>
      <c r="FM143" s="9"/>
      <c r="FN143" s="9"/>
      <c r="FO143" s="9"/>
      <c r="FP143" s="9"/>
      <c r="FQ143" s="9"/>
      <c r="FR143" s="9"/>
      <c r="FS143" s="9"/>
      <c r="FT143" s="9"/>
      <c r="FU143" s="9"/>
      <c r="FV143" s="9"/>
      <c r="FW143" s="9"/>
      <c r="FX143" s="9"/>
      <c r="FY143" s="9"/>
      <c r="FZ143" s="9"/>
      <c r="GA143" s="9"/>
      <c r="GB143" s="9"/>
      <c r="GC143" s="9"/>
      <c r="GD143" s="9"/>
      <c r="GE143" s="9"/>
      <c r="GF143" s="9"/>
      <c r="GG143" s="9"/>
      <c r="GH143" s="9"/>
      <c r="GI143" s="9"/>
      <c r="GJ143" s="9"/>
      <c r="GK143" s="9"/>
      <c r="GL143" s="9"/>
      <c r="GM143" s="9"/>
      <c r="GN143" s="9"/>
      <c r="GO143" s="9"/>
    </row>
    <row r="144" spans="1:197" ht="16.5" customHeight="1">
      <c r="A144" s="137" t="s">
        <v>185</v>
      </c>
      <c r="B144" s="33">
        <v>7</v>
      </c>
      <c r="C144" s="93">
        <v>0</v>
      </c>
      <c r="D144" s="33">
        <v>1810</v>
      </c>
      <c r="E144" s="29">
        <v>0</v>
      </c>
      <c r="F144" s="13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9"/>
      <c r="DC144" s="9"/>
      <c r="DD144" s="9"/>
      <c r="DE144" s="9"/>
      <c r="DF144" s="9"/>
      <c r="DG144" s="9"/>
      <c r="DH144" s="9"/>
      <c r="DI144" s="9"/>
      <c r="DJ144" s="9"/>
      <c r="DK144" s="9"/>
      <c r="DL144" s="9"/>
      <c r="DM144" s="9"/>
      <c r="DN144" s="9"/>
      <c r="DO144" s="9"/>
      <c r="DP144" s="9"/>
      <c r="DQ144" s="9"/>
      <c r="DR144" s="9"/>
      <c r="DS144" s="9"/>
      <c r="DT144" s="9"/>
      <c r="DU144" s="9"/>
      <c r="DV144" s="9"/>
      <c r="DW144" s="9"/>
      <c r="DX144" s="9"/>
      <c r="DY144" s="9"/>
      <c r="DZ144" s="9"/>
      <c r="EA144" s="9"/>
      <c r="EB144" s="9"/>
      <c r="EC144" s="9"/>
      <c r="ED144" s="9"/>
      <c r="EE144" s="9"/>
      <c r="EF144" s="9"/>
      <c r="EG144" s="9"/>
      <c r="EH144" s="9"/>
      <c r="EI144" s="9"/>
      <c r="EJ144" s="9"/>
      <c r="EK144" s="9"/>
      <c r="EL144" s="9"/>
      <c r="EM144" s="9"/>
      <c r="EN144" s="9"/>
      <c r="EO144" s="9"/>
      <c r="EP144" s="9"/>
      <c r="EQ144" s="9"/>
      <c r="ER144" s="9"/>
      <c r="ES144" s="9"/>
      <c r="ET144" s="9"/>
      <c r="EU144" s="9"/>
      <c r="EV144" s="9"/>
      <c r="EW144" s="9"/>
      <c r="EX144" s="9"/>
      <c r="EY144" s="9"/>
      <c r="EZ144" s="9"/>
      <c r="FA144" s="9"/>
      <c r="FB144" s="9"/>
      <c r="FC144" s="9"/>
      <c r="FD144" s="9"/>
      <c r="FE144" s="9"/>
      <c r="FF144" s="9"/>
      <c r="FG144" s="9"/>
      <c r="FH144" s="9"/>
      <c r="FI144" s="9"/>
      <c r="FJ144" s="9"/>
      <c r="FK144" s="9"/>
      <c r="FL144" s="9"/>
      <c r="FM144" s="9"/>
      <c r="FN144" s="9"/>
      <c r="FO144" s="9"/>
      <c r="FP144" s="9"/>
      <c r="FQ144" s="9"/>
      <c r="FR144" s="9"/>
      <c r="FS144" s="9"/>
      <c r="FT144" s="9"/>
      <c r="FU144" s="9"/>
      <c r="FV144" s="9"/>
      <c r="FW144" s="9"/>
      <c r="FX144" s="9"/>
      <c r="FY144" s="9"/>
      <c r="FZ144" s="9"/>
      <c r="GA144" s="9"/>
      <c r="GB144" s="9"/>
      <c r="GC144" s="9"/>
      <c r="GD144" s="9"/>
      <c r="GE144" s="9"/>
      <c r="GF144" s="9"/>
      <c r="GG144" s="9"/>
      <c r="GH144" s="9"/>
      <c r="GI144" s="9"/>
      <c r="GJ144" s="9"/>
      <c r="GK144" s="9"/>
      <c r="GL144" s="9"/>
      <c r="GM144" s="9"/>
      <c r="GN144" s="9"/>
      <c r="GO144" s="9"/>
    </row>
    <row r="145" spans="1:197" ht="16.5" customHeight="1">
      <c r="A145" s="137" t="s">
        <v>256</v>
      </c>
      <c r="B145" s="33">
        <v>3</v>
      </c>
      <c r="C145" s="93">
        <v>1</v>
      </c>
      <c r="D145" s="33">
        <v>614</v>
      </c>
      <c r="E145" s="29">
        <v>35</v>
      </c>
      <c r="F145" s="138" t="s">
        <v>257</v>
      </c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9"/>
      <c r="CW145" s="9"/>
      <c r="CX145" s="9"/>
      <c r="CY145" s="9"/>
      <c r="CZ145" s="9"/>
      <c r="DA145" s="9"/>
      <c r="DB145" s="9"/>
      <c r="DC145" s="9"/>
      <c r="DD145" s="9"/>
      <c r="DE145" s="9"/>
      <c r="DF145" s="9"/>
      <c r="DG145" s="9"/>
      <c r="DH145" s="9"/>
      <c r="DI145" s="9"/>
      <c r="DJ145" s="9"/>
      <c r="DK145" s="9"/>
      <c r="DL145" s="9"/>
      <c r="DM145" s="9"/>
      <c r="DN145" s="9"/>
      <c r="DO145" s="9"/>
      <c r="DP145" s="9"/>
      <c r="DQ145" s="9"/>
      <c r="DR145" s="9"/>
      <c r="DS145" s="9"/>
      <c r="DT145" s="9"/>
      <c r="DU145" s="9"/>
      <c r="DV145" s="9"/>
      <c r="DW145" s="9"/>
      <c r="DX145" s="9"/>
      <c r="DY145" s="9"/>
      <c r="DZ145" s="9"/>
      <c r="EA145" s="9"/>
      <c r="EB145" s="9"/>
      <c r="EC145" s="9"/>
      <c r="ED145" s="9"/>
      <c r="EE145" s="9"/>
      <c r="EF145" s="9"/>
      <c r="EG145" s="9"/>
      <c r="EH145" s="9"/>
      <c r="EI145" s="9"/>
      <c r="EJ145" s="9"/>
      <c r="EK145" s="9"/>
      <c r="EL145" s="9"/>
      <c r="EM145" s="9"/>
      <c r="EN145" s="9"/>
      <c r="EO145" s="9"/>
      <c r="EP145" s="9"/>
      <c r="EQ145" s="9"/>
      <c r="ER145" s="9"/>
      <c r="ES145" s="9"/>
      <c r="ET145" s="9"/>
      <c r="EU145" s="9"/>
      <c r="EV145" s="9"/>
      <c r="EW145" s="9"/>
      <c r="EX145" s="9"/>
      <c r="EY145" s="9"/>
      <c r="EZ145" s="9"/>
      <c r="FA145" s="9"/>
      <c r="FB145" s="9"/>
      <c r="FC145" s="9"/>
      <c r="FD145" s="9"/>
      <c r="FE145" s="9"/>
      <c r="FF145" s="9"/>
      <c r="FG145" s="9"/>
      <c r="FH145" s="9"/>
      <c r="FI145" s="9"/>
      <c r="FJ145" s="9"/>
      <c r="FK145" s="9"/>
      <c r="FL145" s="9"/>
      <c r="FM145" s="9"/>
      <c r="FN145" s="9"/>
      <c r="FO145" s="9"/>
      <c r="FP145" s="9"/>
      <c r="FQ145" s="9"/>
      <c r="FR145" s="9"/>
      <c r="FS145" s="9"/>
      <c r="FT145" s="9"/>
      <c r="FU145" s="9"/>
      <c r="FV145" s="9"/>
      <c r="FW145" s="9"/>
      <c r="FX145" s="9"/>
      <c r="FY145" s="9"/>
      <c r="FZ145" s="9"/>
      <c r="GA145" s="9"/>
      <c r="GB145" s="9"/>
      <c r="GC145" s="9"/>
      <c r="GD145" s="9"/>
      <c r="GE145" s="9"/>
      <c r="GF145" s="9"/>
      <c r="GG145" s="9"/>
      <c r="GH145" s="9"/>
      <c r="GI145" s="9"/>
      <c r="GJ145" s="9"/>
      <c r="GK145" s="9"/>
      <c r="GL145" s="9"/>
      <c r="GM145" s="9"/>
      <c r="GN145" s="9"/>
      <c r="GO145" s="9"/>
    </row>
    <row r="146" spans="1:197" ht="16.5" customHeight="1">
      <c r="A146" s="137" t="s">
        <v>57</v>
      </c>
      <c r="B146" s="33">
        <v>6</v>
      </c>
      <c r="C146" s="93">
        <v>3</v>
      </c>
      <c r="D146" s="33">
        <v>730</v>
      </c>
      <c r="E146" s="29">
        <v>152</v>
      </c>
      <c r="F146" s="138" t="s">
        <v>254</v>
      </c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  <c r="DB146" s="9"/>
      <c r="DC146" s="9"/>
      <c r="DD146" s="9"/>
      <c r="DE146" s="9"/>
      <c r="DF146" s="9"/>
      <c r="DG146" s="9"/>
      <c r="DH146" s="9"/>
      <c r="DI146" s="9"/>
      <c r="DJ146" s="9"/>
      <c r="DK146" s="9"/>
      <c r="DL146" s="9"/>
      <c r="DM146" s="9"/>
      <c r="DN146" s="9"/>
      <c r="DO146" s="9"/>
      <c r="DP146" s="9"/>
      <c r="DQ146" s="9"/>
      <c r="DR146" s="9"/>
      <c r="DS146" s="9"/>
      <c r="DT146" s="9"/>
      <c r="DU146" s="9"/>
      <c r="DV146" s="9"/>
      <c r="DW146" s="9"/>
      <c r="DX146" s="9"/>
      <c r="DY146" s="9"/>
      <c r="DZ146" s="9"/>
      <c r="EA146" s="9"/>
      <c r="EB146" s="9"/>
      <c r="EC146" s="9"/>
      <c r="ED146" s="9"/>
      <c r="EE146" s="9"/>
      <c r="EF146" s="9"/>
      <c r="EG146" s="9"/>
      <c r="EH146" s="9"/>
      <c r="EI146" s="9"/>
      <c r="EJ146" s="9"/>
      <c r="EK146" s="9"/>
      <c r="EL146" s="9"/>
      <c r="EM146" s="9"/>
      <c r="EN146" s="9"/>
      <c r="EO146" s="9"/>
      <c r="EP146" s="9"/>
      <c r="EQ146" s="9"/>
      <c r="ER146" s="9"/>
      <c r="ES146" s="9"/>
      <c r="ET146" s="9"/>
      <c r="EU146" s="9"/>
      <c r="EV146" s="9"/>
      <c r="EW146" s="9"/>
      <c r="EX146" s="9"/>
      <c r="EY146" s="9"/>
      <c r="EZ146" s="9"/>
      <c r="FA146" s="9"/>
      <c r="FB146" s="9"/>
      <c r="FC146" s="9"/>
      <c r="FD146" s="9"/>
      <c r="FE146" s="9"/>
      <c r="FF146" s="9"/>
      <c r="FG146" s="9"/>
      <c r="FH146" s="9"/>
      <c r="FI146" s="9"/>
      <c r="FJ146" s="9"/>
      <c r="FK146" s="9"/>
      <c r="FL146" s="9"/>
      <c r="FM146" s="9"/>
      <c r="FN146" s="9"/>
      <c r="FO146" s="9"/>
      <c r="FP146" s="9"/>
      <c r="FQ146" s="9"/>
      <c r="FR146" s="9"/>
      <c r="FS146" s="9"/>
      <c r="FT146" s="9"/>
      <c r="FU146" s="9"/>
      <c r="FV146" s="9"/>
      <c r="FW146" s="9"/>
      <c r="FX146" s="9"/>
      <c r="FY146" s="9"/>
      <c r="FZ146" s="9"/>
      <c r="GA146" s="9"/>
      <c r="GB146" s="9"/>
      <c r="GC146" s="9"/>
      <c r="GD146" s="9"/>
      <c r="GE146" s="9"/>
      <c r="GF146" s="9"/>
      <c r="GG146" s="9"/>
      <c r="GH146" s="9"/>
      <c r="GI146" s="9"/>
      <c r="GJ146" s="9"/>
      <c r="GK146" s="9"/>
      <c r="GL146" s="9"/>
      <c r="GM146" s="9"/>
      <c r="GN146" s="9"/>
      <c r="GO146" s="9"/>
    </row>
    <row r="147" spans="1:197" ht="16.5" customHeight="1">
      <c r="A147" s="137" t="s">
        <v>56</v>
      </c>
      <c r="B147" s="33">
        <v>4</v>
      </c>
      <c r="C147" s="93">
        <v>0</v>
      </c>
      <c r="D147" s="33">
        <v>1130</v>
      </c>
      <c r="E147" s="29">
        <v>0</v>
      </c>
      <c r="F147" s="13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  <c r="CW147" s="9"/>
      <c r="CX147" s="9"/>
      <c r="CY147" s="9"/>
      <c r="CZ147" s="9"/>
      <c r="DA147" s="9"/>
      <c r="DB147" s="9"/>
      <c r="DC147" s="9"/>
      <c r="DD147" s="9"/>
      <c r="DE147" s="9"/>
      <c r="DF147" s="9"/>
      <c r="DG147" s="9"/>
      <c r="DH147" s="9"/>
      <c r="DI147" s="9"/>
      <c r="DJ147" s="9"/>
      <c r="DK147" s="9"/>
      <c r="DL147" s="9"/>
      <c r="DM147" s="9"/>
      <c r="DN147" s="9"/>
      <c r="DO147" s="9"/>
      <c r="DP147" s="9"/>
      <c r="DQ147" s="9"/>
      <c r="DR147" s="9"/>
      <c r="DS147" s="9"/>
      <c r="DT147" s="9"/>
      <c r="DU147" s="9"/>
      <c r="DV147" s="9"/>
      <c r="DW147" s="9"/>
      <c r="DX147" s="9"/>
      <c r="DY147" s="9"/>
      <c r="DZ147" s="9"/>
      <c r="EA147" s="9"/>
      <c r="EB147" s="9"/>
      <c r="EC147" s="9"/>
      <c r="ED147" s="9"/>
      <c r="EE147" s="9"/>
      <c r="EF147" s="9"/>
      <c r="EG147" s="9"/>
      <c r="EH147" s="9"/>
      <c r="EI147" s="9"/>
      <c r="EJ147" s="9"/>
      <c r="EK147" s="9"/>
      <c r="EL147" s="9"/>
      <c r="EM147" s="9"/>
      <c r="EN147" s="9"/>
      <c r="EO147" s="9"/>
      <c r="EP147" s="9"/>
      <c r="EQ147" s="9"/>
      <c r="ER147" s="9"/>
      <c r="ES147" s="9"/>
      <c r="ET147" s="9"/>
      <c r="EU147" s="9"/>
      <c r="EV147" s="9"/>
      <c r="EW147" s="9"/>
      <c r="EX147" s="9"/>
      <c r="EY147" s="9"/>
      <c r="EZ147" s="9"/>
      <c r="FA147" s="9"/>
      <c r="FB147" s="9"/>
      <c r="FC147" s="9"/>
      <c r="FD147" s="9"/>
      <c r="FE147" s="9"/>
      <c r="FF147" s="9"/>
      <c r="FG147" s="9"/>
      <c r="FH147" s="9"/>
      <c r="FI147" s="9"/>
      <c r="FJ147" s="9"/>
      <c r="FK147" s="9"/>
      <c r="FL147" s="9"/>
      <c r="FM147" s="9"/>
      <c r="FN147" s="9"/>
      <c r="FO147" s="9"/>
      <c r="FP147" s="9"/>
      <c r="FQ147" s="9"/>
      <c r="FR147" s="9"/>
      <c r="FS147" s="9"/>
      <c r="FT147" s="9"/>
      <c r="FU147" s="9"/>
      <c r="FV147" s="9"/>
      <c r="FW147" s="9"/>
      <c r="FX147" s="9"/>
      <c r="FY147" s="9"/>
      <c r="FZ147" s="9"/>
      <c r="GA147" s="9"/>
      <c r="GB147" s="9"/>
      <c r="GC147" s="9"/>
      <c r="GD147" s="9"/>
      <c r="GE147" s="9"/>
      <c r="GF147" s="9"/>
      <c r="GG147" s="9"/>
      <c r="GH147" s="9"/>
      <c r="GI147" s="9"/>
      <c r="GJ147" s="9"/>
      <c r="GK147" s="9"/>
      <c r="GL147" s="9"/>
      <c r="GM147" s="9"/>
      <c r="GN147" s="9"/>
      <c r="GO147" s="9"/>
    </row>
    <row r="148" spans="1:197" ht="16.5" customHeight="1" thickBot="1">
      <c r="A148" s="137" t="s">
        <v>181</v>
      </c>
      <c r="B148" s="33">
        <v>1</v>
      </c>
      <c r="C148" s="93">
        <v>0</v>
      </c>
      <c r="D148" s="33">
        <v>14</v>
      </c>
      <c r="E148" s="29">
        <v>0</v>
      </c>
      <c r="F148" s="138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  <c r="DE148" s="9"/>
      <c r="DF148" s="9"/>
      <c r="DG148" s="9"/>
      <c r="DH148" s="9"/>
      <c r="DI148" s="9"/>
      <c r="DJ148" s="9"/>
      <c r="DK148" s="9"/>
      <c r="DL148" s="9"/>
      <c r="DM148" s="9"/>
      <c r="DN148" s="9"/>
      <c r="DO148" s="9"/>
      <c r="DP148" s="9"/>
      <c r="DQ148" s="9"/>
      <c r="DR148" s="9"/>
      <c r="DS148" s="9"/>
      <c r="DT148" s="9"/>
      <c r="DU148" s="9"/>
      <c r="DV148" s="9"/>
      <c r="DW148" s="9"/>
      <c r="DX148" s="9"/>
      <c r="DY148" s="9"/>
      <c r="DZ148" s="9"/>
      <c r="EA148" s="9"/>
      <c r="EB148" s="9"/>
      <c r="EC148" s="9"/>
      <c r="ED148" s="9"/>
      <c r="EE148" s="9"/>
      <c r="EF148" s="9"/>
      <c r="EG148" s="9"/>
      <c r="EH148" s="9"/>
      <c r="EI148" s="9"/>
      <c r="EJ148" s="9"/>
      <c r="EK148" s="9"/>
      <c r="EL148" s="9"/>
      <c r="EM148" s="9"/>
      <c r="EN148" s="9"/>
      <c r="EO148" s="9"/>
      <c r="EP148" s="9"/>
      <c r="EQ148" s="9"/>
      <c r="ER148" s="9"/>
      <c r="ES148" s="9"/>
      <c r="ET148" s="9"/>
      <c r="EU148" s="9"/>
      <c r="EV148" s="9"/>
      <c r="EW148" s="9"/>
      <c r="EX148" s="9"/>
      <c r="EY148" s="9"/>
      <c r="EZ148" s="9"/>
      <c r="FA148" s="9"/>
      <c r="FB148" s="9"/>
      <c r="FC148" s="9"/>
      <c r="FD148" s="9"/>
      <c r="FE148" s="9"/>
      <c r="FF148" s="9"/>
      <c r="FG148" s="9"/>
      <c r="FH148" s="9"/>
      <c r="FI148" s="9"/>
      <c r="FJ148" s="9"/>
      <c r="FK148" s="9"/>
      <c r="FL148" s="9"/>
      <c r="FM148" s="9"/>
      <c r="FN148" s="9"/>
      <c r="FO148" s="9"/>
      <c r="FP148" s="9"/>
      <c r="FQ148" s="9"/>
      <c r="FR148" s="9"/>
      <c r="FS148" s="9"/>
      <c r="FT148" s="9"/>
      <c r="FU148" s="9"/>
      <c r="FV148" s="9"/>
      <c r="FW148" s="9"/>
      <c r="FX148" s="9"/>
      <c r="FY148" s="9"/>
      <c r="FZ148" s="9"/>
      <c r="GA148" s="9"/>
      <c r="GB148" s="9"/>
      <c r="GC148" s="9"/>
      <c r="GD148" s="9"/>
      <c r="GE148" s="9"/>
      <c r="GF148" s="9"/>
      <c r="GG148" s="9"/>
      <c r="GH148" s="9"/>
      <c r="GI148" s="9"/>
      <c r="GJ148" s="9"/>
      <c r="GK148" s="9"/>
      <c r="GL148" s="9"/>
      <c r="GM148" s="9"/>
      <c r="GN148" s="9"/>
      <c r="GO148" s="9"/>
    </row>
    <row r="149" spans="1:197" ht="16.5" customHeight="1" thickBot="1">
      <c r="A149" s="191" t="s">
        <v>242</v>
      </c>
      <c r="B149" s="184">
        <f>SUM(B150:B161)</f>
        <v>33</v>
      </c>
      <c r="C149" s="185">
        <f>SUM(C150:C161)</f>
        <v>4</v>
      </c>
      <c r="D149" s="187">
        <f>SUM(D150:D161)</f>
        <v>8227</v>
      </c>
      <c r="E149" s="187">
        <f>SUM(E150:E161)</f>
        <v>392</v>
      </c>
      <c r="F149" s="187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  <c r="DE149" s="9"/>
      <c r="DF149" s="9"/>
      <c r="DG149" s="9"/>
      <c r="DH149" s="9"/>
      <c r="DI149" s="9"/>
      <c r="DJ149" s="9"/>
      <c r="DK149" s="9"/>
      <c r="DL149" s="9"/>
      <c r="DM149" s="9"/>
      <c r="DN149" s="9"/>
      <c r="DO149" s="9"/>
      <c r="DP149" s="9"/>
      <c r="DQ149" s="9"/>
      <c r="DR149" s="9"/>
      <c r="DS149" s="9"/>
      <c r="DT149" s="9"/>
      <c r="DU149" s="9"/>
      <c r="DV149" s="9"/>
      <c r="DW149" s="9"/>
      <c r="DX149" s="9"/>
      <c r="DY149" s="9"/>
      <c r="DZ149" s="9"/>
      <c r="EA149" s="9"/>
      <c r="EB149" s="9"/>
      <c r="EC149" s="9"/>
      <c r="ED149" s="9"/>
      <c r="EE149" s="9"/>
      <c r="EF149" s="9"/>
      <c r="EG149" s="9"/>
      <c r="EH149" s="9"/>
      <c r="EI149" s="9"/>
      <c r="EJ149" s="9"/>
      <c r="EK149" s="9"/>
      <c r="EL149" s="9"/>
      <c r="EM149" s="9"/>
      <c r="EN149" s="9"/>
      <c r="EO149" s="9"/>
      <c r="EP149" s="9"/>
      <c r="EQ149" s="9"/>
      <c r="ER149" s="9"/>
      <c r="ES149" s="9"/>
      <c r="ET149" s="9"/>
      <c r="EU149" s="9"/>
      <c r="EV149" s="9"/>
      <c r="EW149" s="9"/>
      <c r="EX149" s="9"/>
      <c r="EY149" s="9"/>
      <c r="EZ149" s="9"/>
      <c r="FA149" s="9"/>
      <c r="FB149" s="9"/>
      <c r="FC149" s="9"/>
      <c r="FD149" s="9"/>
      <c r="FE149" s="9"/>
      <c r="FF149" s="9"/>
      <c r="FG149" s="9"/>
      <c r="FH149" s="9"/>
      <c r="FI149" s="9"/>
      <c r="FJ149" s="9"/>
      <c r="FK149" s="9"/>
      <c r="FL149" s="9"/>
      <c r="FM149" s="9"/>
      <c r="FN149" s="9"/>
      <c r="FO149" s="9"/>
      <c r="FP149" s="9"/>
      <c r="FQ149" s="9"/>
      <c r="FR149" s="9"/>
      <c r="FS149" s="9"/>
      <c r="FT149" s="9"/>
      <c r="FU149" s="9"/>
      <c r="FV149" s="9"/>
      <c r="FW149" s="9"/>
      <c r="FX149" s="9"/>
      <c r="FY149" s="9"/>
      <c r="FZ149" s="9"/>
      <c r="GA149" s="9"/>
      <c r="GB149" s="9"/>
      <c r="GC149" s="9"/>
      <c r="GD149" s="9"/>
      <c r="GE149" s="9"/>
      <c r="GF149" s="9"/>
      <c r="GG149" s="9"/>
      <c r="GH149" s="9"/>
      <c r="GI149" s="9"/>
      <c r="GJ149" s="9"/>
      <c r="GK149" s="9"/>
      <c r="GL149" s="9"/>
      <c r="GM149" s="9"/>
      <c r="GN149" s="9"/>
      <c r="GO149" s="9"/>
    </row>
    <row r="150" spans="1:197" ht="16.5" customHeight="1" thickTop="1">
      <c r="A150" s="140" t="s">
        <v>249</v>
      </c>
      <c r="B150" s="102">
        <v>10</v>
      </c>
      <c r="C150" s="103">
        <v>1</v>
      </c>
      <c r="D150" s="102">
        <v>1496</v>
      </c>
      <c r="E150" s="104">
        <v>49</v>
      </c>
      <c r="F150" s="138" t="s">
        <v>191</v>
      </c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  <c r="CO150" s="9"/>
      <c r="CP150" s="9"/>
      <c r="CQ150" s="9"/>
      <c r="CR150" s="9"/>
      <c r="CS150" s="9"/>
      <c r="CT150" s="9"/>
      <c r="CU150" s="9"/>
      <c r="CV150" s="9"/>
      <c r="CW150" s="9"/>
      <c r="CX150" s="9"/>
      <c r="CY150" s="9"/>
      <c r="CZ150" s="9"/>
      <c r="DA150" s="9"/>
      <c r="DB150" s="9"/>
      <c r="DC150" s="9"/>
      <c r="DD150" s="9"/>
      <c r="DE150" s="9"/>
      <c r="DF150" s="9"/>
      <c r="DG150" s="9"/>
      <c r="DH150" s="9"/>
      <c r="DI150" s="9"/>
      <c r="DJ150" s="9"/>
      <c r="DK150" s="9"/>
      <c r="DL150" s="9"/>
      <c r="DM150" s="9"/>
      <c r="DN150" s="9"/>
      <c r="DO150" s="9"/>
      <c r="DP150" s="9"/>
      <c r="DQ150" s="9"/>
      <c r="DR150" s="9"/>
      <c r="DS150" s="9"/>
      <c r="DT150" s="9"/>
      <c r="DU150" s="9"/>
      <c r="DV150" s="9"/>
      <c r="DW150" s="9"/>
      <c r="DX150" s="9"/>
      <c r="DY150" s="9"/>
      <c r="DZ150" s="9"/>
      <c r="EA150" s="9"/>
      <c r="EB150" s="9"/>
      <c r="EC150" s="9"/>
      <c r="ED150" s="9"/>
      <c r="EE150" s="9"/>
      <c r="EF150" s="9"/>
      <c r="EG150" s="9"/>
      <c r="EH150" s="9"/>
      <c r="EI150" s="9"/>
      <c r="EJ150" s="9"/>
      <c r="EK150" s="9"/>
      <c r="EL150" s="9"/>
      <c r="EM150" s="9"/>
      <c r="EN150" s="9"/>
      <c r="EO150" s="9"/>
      <c r="EP150" s="9"/>
      <c r="EQ150" s="9"/>
      <c r="ER150" s="9"/>
      <c r="ES150" s="9"/>
      <c r="ET150" s="9"/>
      <c r="EU150" s="9"/>
      <c r="EV150" s="9"/>
      <c r="EW150" s="9"/>
      <c r="EX150" s="9"/>
      <c r="EY150" s="9"/>
      <c r="EZ150" s="9"/>
      <c r="FA150" s="9"/>
      <c r="FB150" s="9"/>
      <c r="FC150" s="9"/>
      <c r="FD150" s="9"/>
      <c r="FE150" s="9"/>
      <c r="FF150" s="9"/>
      <c r="FG150" s="9"/>
      <c r="FH150" s="9"/>
      <c r="FI150" s="9"/>
      <c r="FJ150" s="9"/>
      <c r="FK150" s="9"/>
      <c r="FL150" s="9"/>
      <c r="FM150" s="9"/>
      <c r="FN150" s="9"/>
      <c r="FO150" s="9"/>
      <c r="FP150" s="9"/>
      <c r="FQ150" s="9"/>
      <c r="FR150" s="9"/>
      <c r="FS150" s="9"/>
      <c r="FT150" s="9"/>
      <c r="FU150" s="9"/>
      <c r="FV150" s="9"/>
      <c r="FW150" s="9"/>
      <c r="FX150" s="9"/>
      <c r="FY150" s="9"/>
      <c r="FZ150" s="9"/>
      <c r="GA150" s="9"/>
      <c r="GB150" s="9"/>
      <c r="GC150" s="9"/>
      <c r="GD150" s="9"/>
      <c r="GE150" s="9"/>
      <c r="GF150" s="9"/>
      <c r="GG150" s="9"/>
      <c r="GH150" s="9"/>
      <c r="GI150" s="9"/>
      <c r="GJ150" s="9"/>
      <c r="GK150" s="9"/>
      <c r="GL150" s="9"/>
      <c r="GM150" s="9"/>
      <c r="GN150" s="9"/>
      <c r="GO150" s="9"/>
    </row>
    <row r="151" spans="1:197" ht="16.5" customHeight="1">
      <c r="A151" s="140" t="s">
        <v>250</v>
      </c>
      <c r="B151" s="102">
        <v>4</v>
      </c>
      <c r="C151" s="103">
        <v>1</v>
      </c>
      <c r="D151" s="102">
        <v>1306</v>
      </c>
      <c r="E151" s="104">
        <v>63</v>
      </c>
      <c r="F151" s="138" t="s">
        <v>164</v>
      </c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9"/>
      <c r="DC151" s="9"/>
      <c r="DD151" s="9"/>
      <c r="DE151" s="9"/>
      <c r="DF151" s="9"/>
      <c r="DG151" s="9"/>
      <c r="DH151" s="9"/>
      <c r="DI151" s="9"/>
      <c r="DJ151" s="9"/>
      <c r="DK151" s="9"/>
      <c r="DL151" s="9"/>
      <c r="DM151" s="9"/>
      <c r="DN151" s="9"/>
      <c r="DO151" s="9"/>
      <c r="DP151" s="9"/>
      <c r="DQ151" s="9"/>
      <c r="DR151" s="9"/>
      <c r="DS151" s="9"/>
      <c r="DT151" s="9"/>
      <c r="DU151" s="9"/>
      <c r="DV151" s="9"/>
      <c r="DW151" s="9"/>
      <c r="DX151" s="9"/>
      <c r="DY151" s="9"/>
      <c r="DZ151" s="9"/>
      <c r="EA151" s="9"/>
      <c r="EB151" s="9"/>
      <c r="EC151" s="9"/>
      <c r="ED151" s="9"/>
      <c r="EE151" s="9"/>
      <c r="EF151" s="9"/>
      <c r="EG151" s="9"/>
      <c r="EH151" s="9"/>
      <c r="EI151" s="9"/>
      <c r="EJ151" s="9"/>
      <c r="EK151" s="9"/>
      <c r="EL151" s="9"/>
      <c r="EM151" s="9"/>
      <c r="EN151" s="9"/>
      <c r="EO151" s="9"/>
      <c r="EP151" s="9"/>
      <c r="EQ151" s="9"/>
      <c r="ER151" s="9"/>
      <c r="ES151" s="9"/>
      <c r="ET151" s="9"/>
      <c r="EU151" s="9"/>
      <c r="EV151" s="9"/>
      <c r="EW151" s="9"/>
      <c r="EX151" s="9"/>
      <c r="EY151" s="9"/>
      <c r="EZ151" s="9"/>
      <c r="FA151" s="9"/>
      <c r="FB151" s="9"/>
      <c r="FC151" s="9"/>
      <c r="FD151" s="9"/>
      <c r="FE151" s="9"/>
      <c r="FF151" s="9"/>
      <c r="FG151" s="9"/>
      <c r="FH151" s="9"/>
      <c r="FI151" s="9"/>
      <c r="FJ151" s="9"/>
      <c r="FK151" s="9"/>
      <c r="FL151" s="9"/>
      <c r="FM151" s="9"/>
      <c r="FN151" s="9"/>
      <c r="FO151" s="9"/>
      <c r="FP151" s="9"/>
      <c r="FQ151" s="9"/>
      <c r="FR151" s="9"/>
      <c r="FS151" s="9"/>
      <c r="FT151" s="9"/>
      <c r="FU151" s="9"/>
      <c r="FV151" s="9"/>
      <c r="FW151" s="9"/>
      <c r="FX151" s="9"/>
      <c r="FY151" s="9"/>
      <c r="FZ151" s="9"/>
      <c r="GA151" s="9"/>
      <c r="GB151" s="9"/>
      <c r="GC151" s="9"/>
      <c r="GD151" s="9"/>
      <c r="GE151" s="9"/>
      <c r="GF151" s="9"/>
      <c r="GG151" s="9"/>
      <c r="GH151" s="9"/>
      <c r="GI151" s="9"/>
      <c r="GJ151" s="9"/>
      <c r="GK151" s="9"/>
      <c r="GL151" s="9"/>
      <c r="GM151" s="9"/>
      <c r="GN151" s="9"/>
      <c r="GO151" s="9"/>
    </row>
    <row r="152" spans="1:197" ht="16.5" customHeight="1">
      <c r="A152" s="140" t="s">
        <v>251</v>
      </c>
      <c r="B152" s="102">
        <v>6</v>
      </c>
      <c r="C152" s="103">
        <v>0</v>
      </c>
      <c r="D152" s="102">
        <v>3194</v>
      </c>
      <c r="E152" s="104">
        <v>0</v>
      </c>
      <c r="F152" s="141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  <c r="CO152" s="9"/>
      <c r="CP152" s="9"/>
      <c r="CQ152" s="9"/>
      <c r="CR152" s="9"/>
      <c r="CS152" s="9"/>
      <c r="CT152" s="9"/>
      <c r="CU152" s="9"/>
      <c r="CV152" s="9"/>
      <c r="CW152" s="9"/>
      <c r="CX152" s="9"/>
      <c r="CY152" s="9"/>
      <c r="CZ152" s="9"/>
      <c r="DA152" s="9"/>
      <c r="DB152" s="9"/>
      <c r="DC152" s="9"/>
      <c r="DD152" s="9"/>
      <c r="DE152" s="9"/>
      <c r="DF152" s="9"/>
      <c r="DG152" s="9"/>
      <c r="DH152" s="9"/>
      <c r="DI152" s="9"/>
      <c r="DJ152" s="9"/>
      <c r="DK152" s="9"/>
      <c r="DL152" s="9"/>
      <c r="DM152" s="9"/>
      <c r="DN152" s="9"/>
      <c r="DO152" s="9"/>
      <c r="DP152" s="9"/>
      <c r="DQ152" s="9"/>
      <c r="DR152" s="9"/>
      <c r="DS152" s="9"/>
      <c r="DT152" s="9"/>
      <c r="DU152" s="9"/>
      <c r="DV152" s="9"/>
      <c r="DW152" s="9"/>
      <c r="DX152" s="9"/>
      <c r="DY152" s="9"/>
      <c r="DZ152" s="9"/>
      <c r="EA152" s="9"/>
      <c r="EB152" s="9"/>
      <c r="EC152" s="9"/>
      <c r="ED152" s="9"/>
      <c r="EE152" s="9"/>
      <c r="EF152" s="9"/>
      <c r="EG152" s="9"/>
      <c r="EH152" s="9"/>
      <c r="EI152" s="9"/>
      <c r="EJ152" s="9"/>
      <c r="EK152" s="9"/>
      <c r="EL152" s="9"/>
      <c r="EM152" s="9"/>
      <c r="EN152" s="9"/>
      <c r="EO152" s="9"/>
      <c r="EP152" s="9"/>
      <c r="EQ152" s="9"/>
      <c r="ER152" s="9"/>
      <c r="ES152" s="9"/>
      <c r="ET152" s="9"/>
      <c r="EU152" s="9"/>
      <c r="EV152" s="9"/>
      <c r="EW152" s="9"/>
      <c r="EX152" s="9"/>
      <c r="EY152" s="9"/>
      <c r="EZ152" s="9"/>
      <c r="FA152" s="9"/>
      <c r="FB152" s="9"/>
      <c r="FC152" s="9"/>
      <c r="FD152" s="9"/>
      <c r="FE152" s="9"/>
      <c r="FF152" s="9"/>
      <c r="FG152" s="9"/>
      <c r="FH152" s="9"/>
      <c r="FI152" s="9"/>
      <c r="FJ152" s="9"/>
      <c r="FK152" s="9"/>
      <c r="FL152" s="9"/>
      <c r="FM152" s="9"/>
      <c r="FN152" s="9"/>
      <c r="FO152" s="9"/>
      <c r="FP152" s="9"/>
      <c r="FQ152" s="9"/>
      <c r="FR152" s="9"/>
      <c r="FS152" s="9"/>
      <c r="FT152" s="9"/>
      <c r="FU152" s="9"/>
      <c r="FV152" s="9"/>
      <c r="FW152" s="9"/>
      <c r="FX152" s="9"/>
      <c r="FY152" s="9"/>
      <c r="FZ152" s="9"/>
      <c r="GA152" s="9"/>
      <c r="GB152" s="9"/>
      <c r="GC152" s="9"/>
      <c r="GD152" s="9"/>
      <c r="GE152" s="9"/>
      <c r="GF152" s="9"/>
      <c r="GG152" s="9"/>
      <c r="GH152" s="9"/>
      <c r="GI152" s="9"/>
      <c r="GJ152" s="9"/>
      <c r="GK152" s="9"/>
      <c r="GL152" s="9"/>
      <c r="GM152" s="9"/>
      <c r="GN152" s="9"/>
      <c r="GO152" s="9"/>
    </row>
    <row r="153" spans="1:197" ht="16.5" customHeight="1">
      <c r="A153" s="140" t="s">
        <v>247</v>
      </c>
      <c r="B153" s="102">
        <v>1</v>
      </c>
      <c r="C153" s="103">
        <v>0</v>
      </c>
      <c r="D153" s="102">
        <v>977</v>
      </c>
      <c r="E153" s="104">
        <v>0</v>
      </c>
      <c r="F153" s="104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9"/>
      <c r="DC153" s="9"/>
      <c r="DD153" s="9"/>
      <c r="DE153" s="9"/>
      <c r="DF153" s="9"/>
      <c r="DG153" s="9"/>
      <c r="DH153" s="9"/>
      <c r="DI153" s="9"/>
      <c r="DJ153" s="9"/>
      <c r="DK153" s="9"/>
      <c r="DL153" s="9"/>
      <c r="DM153" s="9"/>
      <c r="DN153" s="9"/>
      <c r="DO153" s="9"/>
      <c r="DP153" s="9"/>
      <c r="DQ153" s="9"/>
      <c r="DR153" s="9"/>
      <c r="DS153" s="9"/>
      <c r="DT153" s="9"/>
      <c r="DU153" s="9"/>
      <c r="DV153" s="9"/>
      <c r="DW153" s="9"/>
      <c r="DX153" s="9"/>
      <c r="DY153" s="9"/>
      <c r="DZ153" s="9"/>
      <c r="EA153" s="9"/>
      <c r="EB153" s="9"/>
      <c r="EC153" s="9"/>
      <c r="ED153" s="9"/>
      <c r="EE153" s="9"/>
      <c r="EF153" s="9"/>
      <c r="EG153" s="9"/>
      <c r="EH153" s="9"/>
      <c r="EI153" s="9"/>
      <c r="EJ153" s="9"/>
      <c r="EK153" s="9"/>
      <c r="EL153" s="9"/>
      <c r="EM153" s="9"/>
      <c r="EN153" s="9"/>
      <c r="EO153" s="9"/>
      <c r="EP153" s="9"/>
      <c r="EQ153" s="9"/>
      <c r="ER153" s="9"/>
      <c r="ES153" s="9"/>
      <c r="ET153" s="9"/>
      <c r="EU153" s="9"/>
      <c r="EV153" s="9"/>
      <c r="EW153" s="9"/>
      <c r="EX153" s="9"/>
      <c r="EY153" s="9"/>
      <c r="EZ153" s="9"/>
      <c r="FA153" s="9"/>
      <c r="FB153" s="9"/>
      <c r="FC153" s="9"/>
      <c r="FD153" s="9"/>
      <c r="FE153" s="9"/>
      <c r="FF153" s="9"/>
      <c r="FG153" s="9"/>
      <c r="FH153" s="9"/>
      <c r="FI153" s="9"/>
      <c r="FJ153" s="9"/>
      <c r="FK153" s="9"/>
      <c r="FL153" s="9"/>
      <c r="FM153" s="9"/>
      <c r="FN153" s="9"/>
      <c r="FO153" s="9"/>
      <c r="FP153" s="9"/>
      <c r="FQ153" s="9"/>
      <c r="FR153" s="9"/>
      <c r="FS153" s="9"/>
      <c r="FT153" s="9"/>
      <c r="FU153" s="9"/>
      <c r="FV153" s="9"/>
      <c r="FW153" s="9"/>
      <c r="FX153" s="9"/>
      <c r="FY153" s="9"/>
      <c r="FZ153" s="9"/>
      <c r="GA153" s="9"/>
      <c r="GB153" s="9"/>
      <c r="GC153" s="9"/>
      <c r="GD153" s="9"/>
      <c r="GE153" s="9"/>
      <c r="GF153" s="9"/>
      <c r="GG153" s="9"/>
      <c r="GH153" s="9"/>
      <c r="GI153" s="9"/>
      <c r="GJ153" s="9"/>
      <c r="GK153" s="9"/>
      <c r="GL153" s="9"/>
      <c r="GM153" s="9"/>
      <c r="GN153" s="9"/>
      <c r="GO153" s="9"/>
    </row>
    <row r="154" spans="1:197" ht="16.5" customHeight="1">
      <c r="A154" s="140" t="s">
        <v>229</v>
      </c>
      <c r="B154" s="102">
        <v>1</v>
      </c>
      <c r="C154" s="103">
        <v>0</v>
      </c>
      <c r="D154" s="102">
        <v>160</v>
      </c>
      <c r="E154" s="104">
        <v>0</v>
      </c>
      <c r="F154" s="104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9"/>
      <c r="DC154" s="9"/>
      <c r="DD154" s="9"/>
      <c r="DE154" s="9"/>
      <c r="DF154" s="9"/>
      <c r="DG154" s="9"/>
      <c r="DH154" s="9"/>
      <c r="DI154" s="9"/>
      <c r="DJ154" s="9"/>
      <c r="DK154" s="9"/>
      <c r="DL154" s="9"/>
      <c r="DM154" s="9"/>
      <c r="DN154" s="9"/>
      <c r="DO154" s="9"/>
      <c r="DP154" s="9"/>
      <c r="DQ154" s="9"/>
      <c r="DR154" s="9"/>
      <c r="DS154" s="9"/>
      <c r="DT154" s="9"/>
      <c r="DU154" s="9"/>
      <c r="DV154" s="9"/>
      <c r="DW154" s="9"/>
      <c r="DX154" s="9"/>
      <c r="DY154" s="9"/>
      <c r="DZ154" s="9"/>
      <c r="EA154" s="9"/>
      <c r="EB154" s="9"/>
      <c r="EC154" s="9"/>
      <c r="ED154" s="9"/>
      <c r="EE154" s="9"/>
      <c r="EF154" s="9"/>
      <c r="EG154" s="9"/>
      <c r="EH154" s="9"/>
      <c r="EI154" s="9"/>
      <c r="EJ154" s="9"/>
      <c r="EK154" s="9"/>
      <c r="EL154" s="9"/>
      <c r="EM154" s="9"/>
      <c r="EN154" s="9"/>
      <c r="EO154" s="9"/>
      <c r="EP154" s="9"/>
      <c r="EQ154" s="9"/>
      <c r="ER154" s="9"/>
      <c r="ES154" s="9"/>
      <c r="ET154" s="9"/>
      <c r="EU154" s="9"/>
      <c r="EV154" s="9"/>
      <c r="EW154" s="9"/>
      <c r="EX154" s="9"/>
      <c r="EY154" s="9"/>
      <c r="EZ154" s="9"/>
      <c r="FA154" s="9"/>
      <c r="FB154" s="9"/>
      <c r="FC154" s="9"/>
      <c r="FD154" s="9"/>
      <c r="FE154" s="9"/>
      <c r="FF154" s="9"/>
      <c r="FG154" s="9"/>
      <c r="FH154" s="9"/>
      <c r="FI154" s="9"/>
      <c r="FJ154" s="9"/>
      <c r="FK154" s="9"/>
      <c r="FL154" s="9"/>
      <c r="FM154" s="9"/>
      <c r="FN154" s="9"/>
      <c r="FO154" s="9"/>
      <c r="FP154" s="9"/>
      <c r="FQ154" s="9"/>
      <c r="FR154" s="9"/>
      <c r="FS154" s="9"/>
      <c r="FT154" s="9"/>
      <c r="FU154" s="9"/>
      <c r="FV154" s="9"/>
      <c r="FW154" s="9"/>
      <c r="FX154" s="9"/>
      <c r="FY154" s="9"/>
      <c r="FZ154" s="9"/>
      <c r="GA154" s="9"/>
      <c r="GB154" s="9"/>
      <c r="GC154" s="9"/>
      <c r="GD154" s="9"/>
      <c r="GE154" s="9"/>
      <c r="GF154" s="9"/>
      <c r="GG154" s="9"/>
      <c r="GH154" s="9"/>
      <c r="GI154" s="9"/>
      <c r="GJ154" s="9"/>
      <c r="GK154" s="9"/>
      <c r="GL154" s="9"/>
      <c r="GM154" s="9"/>
      <c r="GN154" s="9"/>
      <c r="GO154" s="9"/>
    </row>
    <row r="155" spans="1:197" ht="16.5" customHeight="1">
      <c r="A155" s="140" t="s">
        <v>230</v>
      </c>
      <c r="B155" s="102">
        <v>3</v>
      </c>
      <c r="C155" s="103">
        <v>1</v>
      </c>
      <c r="D155" s="102">
        <v>366</v>
      </c>
      <c r="E155" s="104">
        <v>184</v>
      </c>
      <c r="F155" s="141" t="s">
        <v>248</v>
      </c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  <c r="CA155" s="9"/>
      <c r="CB155" s="9"/>
      <c r="CC155" s="9"/>
      <c r="CD155" s="9"/>
      <c r="CE155" s="9"/>
      <c r="CF155" s="9"/>
      <c r="CG155" s="9"/>
      <c r="CH155" s="9"/>
      <c r="CI155" s="9"/>
      <c r="CJ155" s="9"/>
      <c r="CK155" s="9"/>
      <c r="CL155" s="9"/>
      <c r="CM155" s="9"/>
      <c r="CN155" s="9"/>
      <c r="CO155" s="9"/>
      <c r="CP155" s="9"/>
      <c r="CQ155" s="9"/>
      <c r="CR155" s="9"/>
      <c r="CS155" s="9"/>
      <c r="CT155" s="9"/>
      <c r="CU155" s="9"/>
      <c r="CV155" s="9"/>
      <c r="CW155" s="9"/>
      <c r="CX155" s="9"/>
      <c r="CY155" s="9"/>
      <c r="CZ155" s="9"/>
      <c r="DA155" s="9"/>
      <c r="DB155" s="9"/>
      <c r="DC155" s="9"/>
      <c r="DD155" s="9"/>
      <c r="DE155" s="9"/>
      <c r="DF155" s="9"/>
      <c r="DG155" s="9"/>
      <c r="DH155" s="9"/>
      <c r="DI155" s="9"/>
      <c r="DJ155" s="9"/>
      <c r="DK155" s="9"/>
      <c r="DL155" s="9"/>
      <c r="DM155" s="9"/>
      <c r="DN155" s="9"/>
      <c r="DO155" s="9"/>
      <c r="DP155" s="9"/>
      <c r="DQ155" s="9"/>
      <c r="DR155" s="9"/>
      <c r="DS155" s="9"/>
      <c r="DT155" s="9"/>
      <c r="DU155" s="9"/>
      <c r="DV155" s="9"/>
      <c r="DW155" s="9"/>
      <c r="DX155" s="9"/>
      <c r="DY155" s="9"/>
      <c r="DZ155" s="9"/>
      <c r="EA155" s="9"/>
      <c r="EB155" s="9"/>
      <c r="EC155" s="9"/>
      <c r="ED155" s="9"/>
      <c r="EE155" s="9"/>
      <c r="EF155" s="9"/>
      <c r="EG155" s="9"/>
      <c r="EH155" s="9"/>
      <c r="EI155" s="9"/>
      <c r="EJ155" s="9"/>
      <c r="EK155" s="9"/>
      <c r="EL155" s="9"/>
      <c r="EM155" s="9"/>
      <c r="EN155" s="9"/>
      <c r="EO155" s="9"/>
      <c r="EP155" s="9"/>
      <c r="EQ155" s="9"/>
      <c r="ER155" s="9"/>
      <c r="ES155" s="9"/>
      <c r="ET155" s="9"/>
      <c r="EU155" s="9"/>
      <c r="EV155" s="9"/>
      <c r="EW155" s="9"/>
      <c r="EX155" s="9"/>
      <c r="EY155" s="9"/>
      <c r="EZ155" s="9"/>
      <c r="FA155" s="9"/>
      <c r="FB155" s="9"/>
      <c r="FC155" s="9"/>
      <c r="FD155" s="9"/>
      <c r="FE155" s="9"/>
      <c r="FF155" s="9"/>
      <c r="FG155" s="9"/>
      <c r="FH155" s="9"/>
      <c r="FI155" s="9"/>
      <c r="FJ155" s="9"/>
      <c r="FK155" s="9"/>
      <c r="FL155" s="9"/>
      <c r="FM155" s="9"/>
      <c r="FN155" s="9"/>
      <c r="FO155" s="9"/>
      <c r="FP155" s="9"/>
      <c r="FQ155" s="9"/>
      <c r="FR155" s="9"/>
      <c r="FS155" s="9"/>
      <c r="FT155" s="9"/>
      <c r="FU155" s="9"/>
      <c r="FV155" s="9"/>
      <c r="FW155" s="9"/>
      <c r="FX155" s="9"/>
      <c r="FY155" s="9"/>
      <c r="FZ155" s="9"/>
      <c r="GA155" s="9"/>
      <c r="GB155" s="9"/>
      <c r="GC155" s="9"/>
      <c r="GD155" s="9"/>
      <c r="GE155" s="9"/>
      <c r="GF155" s="9"/>
      <c r="GG155" s="9"/>
      <c r="GH155" s="9"/>
      <c r="GI155" s="9"/>
      <c r="GJ155" s="9"/>
      <c r="GK155" s="9"/>
      <c r="GL155" s="9"/>
      <c r="GM155" s="9"/>
      <c r="GN155" s="9"/>
      <c r="GO155" s="9"/>
    </row>
    <row r="156" spans="1:197" ht="16.5" customHeight="1">
      <c r="A156" s="142" t="s">
        <v>244</v>
      </c>
      <c r="B156" s="99">
        <v>0</v>
      </c>
      <c r="C156" s="100">
        <v>0</v>
      </c>
      <c r="D156" s="99">
        <v>0</v>
      </c>
      <c r="E156" s="101">
        <v>0</v>
      </c>
      <c r="F156" s="101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CW156" s="9"/>
      <c r="CX156" s="9"/>
      <c r="CY156" s="9"/>
      <c r="CZ156" s="9"/>
      <c r="DA156" s="9"/>
      <c r="DB156" s="9"/>
      <c r="DC156" s="9"/>
      <c r="DD156" s="9"/>
      <c r="DE156" s="9"/>
      <c r="DF156" s="9"/>
      <c r="DG156" s="9"/>
      <c r="DH156" s="9"/>
      <c r="DI156" s="9"/>
      <c r="DJ156" s="9"/>
      <c r="DK156" s="9"/>
      <c r="DL156" s="9"/>
      <c r="DM156" s="9"/>
      <c r="DN156" s="9"/>
      <c r="DO156" s="9"/>
      <c r="DP156" s="9"/>
      <c r="DQ156" s="9"/>
      <c r="DR156" s="9"/>
      <c r="DS156" s="9"/>
      <c r="DT156" s="9"/>
      <c r="DU156" s="9"/>
      <c r="DV156" s="9"/>
      <c r="DW156" s="9"/>
      <c r="DX156" s="9"/>
      <c r="DY156" s="9"/>
      <c r="DZ156" s="9"/>
      <c r="EA156" s="9"/>
      <c r="EB156" s="9"/>
      <c r="EC156" s="9"/>
      <c r="ED156" s="9"/>
      <c r="EE156" s="9"/>
      <c r="EF156" s="9"/>
      <c r="EG156" s="9"/>
      <c r="EH156" s="9"/>
      <c r="EI156" s="9"/>
      <c r="EJ156" s="9"/>
      <c r="EK156" s="9"/>
      <c r="EL156" s="9"/>
      <c r="EM156" s="9"/>
      <c r="EN156" s="9"/>
      <c r="EO156" s="9"/>
      <c r="EP156" s="9"/>
      <c r="EQ156" s="9"/>
      <c r="ER156" s="9"/>
      <c r="ES156" s="9"/>
      <c r="ET156" s="9"/>
      <c r="EU156" s="9"/>
      <c r="EV156" s="9"/>
      <c r="EW156" s="9"/>
      <c r="EX156" s="9"/>
      <c r="EY156" s="9"/>
      <c r="EZ156" s="9"/>
      <c r="FA156" s="9"/>
      <c r="FB156" s="9"/>
      <c r="FC156" s="9"/>
      <c r="FD156" s="9"/>
      <c r="FE156" s="9"/>
      <c r="FF156" s="9"/>
      <c r="FG156" s="9"/>
      <c r="FH156" s="9"/>
      <c r="FI156" s="9"/>
      <c r="FJ156" s="9"/>
      <c r="FK156" s="9"/>
      <c r="FL156" s="9"/>
      <c r="FM156" s="9"/>
      <c r="FN156" s="9"/>
      <c r="FO156" s="9"/>
      <c r="FP156" s="9"/>
      <c r="FQ156" s="9"/>
      <c r="FR156" s="9"/>
      <c r="FS156" s="9"/>
      <c r="FT156" s="9"/>
      <c r="FU156" s="9"/>
      <c r="FV156" s="9"/>
      <c r="FW156" s="9"/>
      <c r="FX156" s="9"/>
      <c r="FY156" s="9"/>
      <c r="FZ156" s="9"/>
      <c r="GA156" s="9"/>
      <c r="GB156" s="9"/>
      <c r="GC156" s="9"/>
      <c r="GD156" s="9"/>
      <c r="GE156" s="9"/>
      <c r="GF156" s="9"/>
      <c r="GG156" s="9"/>
      <c r="GH156" s="9"/>
      <c r="GI156" s="9"/>
      <c r="GJ156" s="9"/>
      <c r="GK156" s="9"/>
      <c r="GL156" s="9"/>
      <c r="GM156" s="9"/>
      <c r="GN156" s="9"/>
      <c r="GO156" s="9"/>
    </row>
    <row r="157" spans="1:197" ht="16.5" customHeight="1">
      <c r="A157" s="142" t="s">
        <v>219</v>
      </c>
      <c r="B157" s="99">
        <v>2</v>
      </c>
      <c r="C157" s="100">
        <v>1</v>
      </c>
      <c r="D157" s="99">
        <v>139</v>
      </c>
      <c r="E157" s="101">
        <v>96</v>
      </c>
      <c r="F157" s="138" t="s">
        <v>165</v>
      </c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9"/>
      <c r="CW157" s="9"/>
      <c r="CX157" s="9"/>
      <c r="CY157" s="9"/>
      <c r="CZ157" s="9"/>
      <c r="DA157" s="9"/>
      <c r="DB157" s="9"/>
      <c r="DC157" s="9"/>
      <c r="DD157" s="9"/>
      <c r="DE157" s="9"/>
      <c r="DF157" s="9"/>
      <c r="DG157" s="9"/>
      <c r="DH157" s="9"/>
      <c r="DI157" s="9"/>
      <c r="DJ157" s="9"/>
      <c r="DK157" s="9"/>
      <c r="DL157" s="9"/>
      <c r="DM157" s="9"/>
      <c r="DN157" s="9"/>
      <c r="DO157" s="9"/>
      <c r="DP157" s="9"/>
      <c r="DQ157" s="9"/>
      <c r="DR157" s="9"/>
      <c r="DS157" s="9"/>
      <c r="DT157" s="9"/>
      <c r="DU157" s="9"/>
      <c r="DV157" s="9"/>
      <c r="DW157" s="9"/>
      <c r="DX157" s="9"/>
      <c r="DY157" s="9"/>
      <c r="DZ157" s="9"/>
      <c r="EA157" s="9"/>
      <c r="EB157" s="9"/>
      <c r="EC157" s="9"/>
      <c r="ED157" s="9"/>
      <c r="EE157" s="9"/>
      <c r="EF157" s="9"/>
      <c r="EG157" s="9"/>
      <c r="EH157" s="9"/>
      <c r="EI157" s="9"/>
      <c r="EJ157" s="9"/>
      <c r="EK157" s="9"/>
      <c r="EL157" s="9"/>
      <c r="EM157" s="9"/>
      <c r="EN157" s="9"/>
      <c r="EO157" s="9"/>
      <c r="EP157" s="9"/>
      <c r="EQ157" s="9"/>
      <c r="ER157" s="9"/>
      <c r="ES157" s="9"/>
      <c r="ET157" s="9"/>
      <c r="EU157" s="9"/>
      <c r="EV157" s="9"/>
      <c r="EW157" s="9"/>
      <c r="EX157" s="9"/>
      <c r="EY157" s="9"/>
      <c r="EZ157" s="9"/>
      <c r="FA157" s="9"/>
      <c r="FB157" s="9"/>
      <c r="FC157" s="9"/>
      <c r="FD157" s="9"/>
      <c r="FE157" s="9"/>
      <c r="FF157" s="9"/>
      <c r="FG157" s="9"/>
      <c r="FH157" s="9"/>
      <c r="FI157" s="9"/>
      <c r="FJ157" s="9"/>
      <c r="FK157" s="9"/>
      <c r="FL157" s="9"/>
      <c r="FM157" s="9"/>
      <c r="FN157" s="9"/>
      <c r="FO157" s="9"/>
      <c r="FP157" s="9"/>
      <c r="FQ157" s="9"/>
      <c r="FR157" s="9"/>
      <c r="FS157" s="9"/>
      <c r="FT157" s="9"/>
      <c r="FU157" s="9"/>
      <c r="FV157" s="9"/>
      <c r="FW157" s="9"/>
      <c r="FX157" s="9"/>
      <c r="FY157" s="9"/>
      <c r="FZ157" s="9"/>
      <c r="GA157" s="9"/>
      <c r="GB157" s="9"/>
      <c r="GC157" s="9"/>
      <c r="GD157" s="9"/>
      <c r="GE157" s="9"/>
      <c r="GF157" s="9"/>
      <c r="GG157" s="9"/>
      <c r="GH157" s="9"/>
      <c r="GI157" s="9"/>
      <c r="GJ157" s="9"/>
      <c r="GK157" s="9"/>
      <c r="GL157" s="9"/>
      <c r="GM157" s="9"/>
      <c r="GN157" s="9"/>
      <c r="GO157" s="9"/>
    </row>
    <row r="158" spans="1:197" ht="16.5" customHeight="1">
      <c r="A158" s="142" t="s">
        <v>220</v>
      </c>
      <c r="B158" s="99">
        <v>1</v>
      </c>
      <c r="C158" s="100">
        <v>0</v>
      </c>
      <c r="D158" s="99">
        <v>54</v>
      </c>
      <c r="E158" s="101">
        <v>0</v>
      </c>
      <c r="F158" s="101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  <c r="DF158" s="9"/>
      <c r="DG158" s="9"/>
      <c r="DH158" s="9"/>
      <c r="DI158" s="9"/>
      <c r="DJ158" s="9"/>
      <c r="DK158" s="9"/>
      <c r="DL158" s="9"/>
      <c r="DM158" s="9"/>
      <c r="DN158" s="9"/>
      <c r="DO158" s="9"/>
      <c r="DP158" s="9"/>
      <c r="DQ158" s="9"/>
      <c r="DR158" s="9"/>
      <c r="DS158" s="9"/>
      <c r="DT158" s="9"/>
      <c r="DU158" s="9"/>
      <c r="DV158" s="9"/>
      <c r="DW158" s="9"/>
      <c r="DX158" s="9"/>
      <c r="DY158" s="9"/>
      <c r="DZ158" s="9"/>
      <c r="EA158" s="9"/>
      <c r="EB158" s="9"/>
      <c r="EC158" s="9"/>
      <c r="ED158" s="9"/>
      <c r="EE158" s="9"/>
      <c r="EF158" s="9"/>
      <c r="EG158" s="9"/>
      <c r="EH158" s="9"/>
      <c r="EI158" s="9"/>
      <c r="EJ158" s="9"/>
      <c r="EK158" s="9"/>
      <c r="EL158" s="9"/>
      <c r="EM158" s="9"/>
      <c r="EN158" s="9"/>
      <c r="EO158" s="9"/>
      <c r="EP158" s="9"/>
      <c r="EQ158" s="9"/>
      <c r="ER158" s="9"/>
      <c r="ES158" s="9"/>
      <c r="ET158" s="9"/>
      <c r="EU158" s="9"/>
      <c r="EV158" s="9"/>
      <c r="EW158" s="9"/>
      <c r="EX158" s="9"/>
      <c r="EY158" s="9"/>
      <c r="EZ158" s="9"/>
      <c r="FA158" s="9"/>
      <c r="FB158" s="9"/>
      <c r="FC158" s="9"/>
      <c r="FD158" s="9"/>
      <c r="FE158" s="9"/>
      <c r="FF158" s="9"/>
      <c r="FG158" s="9"/>
      <c r="FH158" s="9"/>
      <c r="FI158" s="9"/>
      <c r="FJ158" s="9"/>
      <c r="FK158" s="9"/>
      <c r="FL158" s="9"/>
      <c r="FM158" s="9"/>
      <c r="FN158" s="9"/>
      <c r="FO158" s="9"/>
      <c r="FP158" s="9"/>
      <c r="FQ158" s="9"/>
      <c r="FR158" s="9"/>
      <c r="FS158" s="9"/>
      <c r="FT158" s="9"/>
      <c r="FU158" s="9"/>
      <c r="FV158" s="9"/>
      <c r="FW158" s="9"/>
      <c r="FX158" s="9"/>
      <c r="FY158" s="9"/>
      <c r="FZ158" s="9"/>
      <c r="GA158" s="9"/>
      <c r="GB158" s="9"/>
      <c r="GC158" s="9"/>
      <c r="GD158" s="9"/>
      <c r="GE158" s="9"/>
      <c r="GF158" s="9"/>
      <c r="GG158" s="9"/>
      <c r="GH158" s="9"/>
      <c r="GI158" s="9"/>
      <c r="GJ158" s="9"/>
      <c r="GK158" s="9"/>
      <c r="GL158" s="9"/>
      <c r="GM158" s="9"/>
      <c r="GN158" s="9"/>
      <c r="GO158" s="9"/>
    </row>
    <row r="159" spans="1:197" ht="16.5" customHeight="1">
      <c r="A159" s="137" t="s">
        <v>57</v>
      </c>
      <c r="B159" s="33">
        <v>0</v>
      </c>
      <c r="C159" s="93">
        <v>0</v>
      </c>
      <c r="D159" s="33">
        <v>0</v>
      </c>
      <c r="E159" s="29">
        <v>0</v>
      </c>
      <c r="F159" s="138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9"/>
      <c r="CT159" s="9"/>
      <c r="CU159" s="9"/>
      <c r="CV159" s="9"/>
      <c r="CW159" s="9"/>
      <c r="CX159" s="9"/>
      <c r="CY159" s="9"/>
      <c r="CZ159" s="9"/>
      <c r="DA159" s="9"/>
      <c r="DB159" s="9"/>
      <c r="DC159" s="9"/>
      <c r="DD159" s="9"/>
      <c r="DE159" s="9"/>
      <c r="DF159" s="9"/>
      <c r="DG159" s="9"/>
      <c r="DH159" s="9"/>
      <c r="DI159" s="9"/>
      <c r="DJ159" s="9"/>
      <c r="DK159" s="9"/>
      <c r="DL159" s="9"/>
      <c r="DM159" s="9"/>
      <c r="DN159" s="9"/>
      <c r="DO159" s="9"/>
      <c r="DP159" s="9"/>
      <c r="DQ159" s="9"/>
      <c r="DR159" s="9"/>
      <c r="DS159" s="9"/>
      <c r="DT159" s="9"/>
      <c r="DU159" s="9"/>
      <c r="DV159" s="9"/>
      <c r="DW159" s="9"/>
      <c r="DX159" s="9"/>
      <c r="DY159" s="9"/>
      <c r="DZ159" s="9"/>
      <c r="EA159" s="9"/>
      <c r="EB159" s="9"/>
      <c r="EC159" s="9"/>
      <c r="ED159" s="9"/>
      <c r="EE159" s="9"/>
      <c r="EF159" s="9"/>
      <c r="EG159" s="9"/>
      <c r="EH159" s="9"/>
      <c r="EI159" s="9"/>
      <c r="EJ159" s="9"/>
      <c r="EK159" s="9"/>
      <c r="EL159" s="9"/>
      <c r="EM159" s="9"/>
      <c r="EN159" s="9"/>
      <c r="EO159" s="9"/>
      <c r="EP159" s="9"/>
      <c r="EQ159" s="9"/>
      <c r="ER159" s="9"/>
      <c r="ES159" s="9"/>
      <c r="ET159" s="9"/>
      <c r="EU159" s="9"/>
      <c r="EV159" s="9"/>
      <c r="EW159" s="9"/>
      <c r="EX159" s="9"/>
      <c r="EY159" s="9"/>
      <c r="EZ159" s="9"/>
      <c r="FA159" s="9"/>
      <c r="FB159" s="9"/>
      <c r="FC159" s="9"/>
      <c r="FD159" s="9"/>
      <c r="FE159" s="9"/>
      <c r="FF159" s="9"/>
      <c r="FG159" s="9"/>
      <c r="FH159" s="9"/>
      <c r="FI159" s="9"/>
      <c r="FJ159" s="9"/>
      <c r="FK159" s="9"/>
      <c r="FL159" s="9"/>
      <c r="FM159" s="9"/>
      <c r="FN159" s="9"/>
      <c r="FO159" s="9"/>
      <c r="FP159" s="9"/>
      <c r="FQ159" s="9"/>
      <c r="FR159" s="9"/>
      <c r="FS159" s="9"/>
      <c r="FT159" s="9"/>
      <c r="FU159" s="9"/>
      <c r="FV159" s="9"/>
      <c r="FW159" s="9"/>
      <c r="FX159" s="9"/>
      <c r="FY159" s="9"/>
      <c r="FZ159" s="9"/>
      <c r="GA159" s="9"/>
      <c r="GB159" s="9"/>
      <c r="GC159" s="9"/>
      <c r="GD159" s="9"/>
      <c r="GE159" s="9"/>
      <c r="GF159" s="9"/>
      <c r="GG159" s="9"/>
      <c r="GH159" s="9"/>
      <c r="GI159" s="9"/>
      <c r="GJ159" s="9"/>
      <c r="GK159" s="9"/>
      <c r="GL159" s="9"/>
      <c r="GM159" s="9"/>
      <c r="GN159" s="9"/>
      <c r="GO159" s="9"/>
    </row>
    <row r="160" spans="1:197" ht="16.5" customHeight="1">
      <c r="A160" s="137" t="s">
        <v>56</v>
      </c>
      <c r="B160" s="33">
        <v>3</v>
      </c>
      <c r="C160" s="93">
        <v>0</v>
      </c>
      <c r="D160" s="33">
        <v>480</v>
      </c>
      <c r="E160" s="29">
        <v>0</v>
      </c>
      <c r="F160" s="13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9"/>
      <c r="CW160" s="9"/>
      <c r="CX160" s="9"/>
      <c r="CY160" s="9"/>
      <c r="CZ160" s="9"/>
      <c r="DA160" s="9"/>
      <c r="DB160" s="9"/>
      <c r="DC160" s="9"/>
      <c r="DD160" s="9"/>
      <c r="DE160" s="9"/>
      <c r="DF160" s="9"/>
      <c r="DG160" s="9"/>
      <c r="DH160" s="9"/>
      <c r="DI160" s="9"/>
      <c r="DJ160" s="9"/>
      <c r="DK160" s="9"/>
      <c r="DL160" s="9"/>
      <c r="DM160" s="9"/>
      <c r="DN160" s="9"/>
      <c r="DO160" s="9"/>
      <c r="DP160" s="9"/>
      <c r="DQ160" s="9"/>
      <c r="DR160" s="9"/>
      <c r="DS160" s="9"/>
      <c r="DT160" s="9"/>
      <c r="DU160" s="9"/>
      <c r="DV160" s="9"/>
      <c r="DW160" s="9"/>
      <c r="DX160" s="9"/>
      <c r="DY160" s="9"/>
      <c r="DZ160" s="9"/>
      <c r="EA160" s="9"/>
      <c r="EB160" s="9"/>
      <c r="EC160" s="9"/>
      <c r="ED160" s="9"/>
      <c r="EE160" s="9"/>
      <c r="EF160" s="9"/>
      <c r="EG160" s="9"/>
      <c r="EH160" s="9"/>
      <c r="EI160" s="9"/>
      <c r="EJ160" s="9"/>
      <c r="EK160" s="9"/>
      <c r="EL160" s="9"/>
      <c r="EM160" s="9"/>
      <c r="EN160" s="9"/>
      <c r="EO160" s="9"/>
      <c r="EP160" s="9"/>
      <c r="EQ160" s="9"/>
      <c r="ER160" s="9"/>
      <c r="ES160" s="9"/>
      <c r="ET160" s="9"/>
      <c r="EU160" s="9"/>
      <c r="EV160" s="9"/>
      <c r="EW160" s="9"/>
      <c r="EX160" s="9"/>
      <c r="EY160" s="9"/>
      <c r="EZ160" s="9"/>
      <c r="FA160" s="9"/>
      <c r="FB160" s="9"/>
      <c r="FC160" s="9"/>
      <c r="FD160" s="9"/>
      <c r="FE160" s="9"/>
      <c r="FF160" s="9"/>
      <c r="FG160" s="9"/>
      <c r="FH160" s="9"/>
      <c r="FI160" s="9"/>
      <c r="FJ160" s="9"/>
      <c r="FK160" s="9"/>
      <c r="FL160" s="9"/>
      <c r="FM160" s="9"/>
      <c r="FN160" s="9"/>
      <c r="FO160" s="9"/>
      <c r="FP160" s="9"/>
      <c r="FQ160" s="9"/>
      <c r="FR160" s="9"/>
      <c r="FS160" s="9"/>
      <c r="FT160" s="9"/>
      <c r="FU160" s="9"/>
      <c r="FV160" s="9"/>
      <c r="FW160" s="9"/>
      <c r="FX160" s="9"/>
      <c r="FY160" s="9"/>
      <c r="FZ160" s="9"/>
      <c r="GA160" s="9"/>
      <c r="GB160" s="9"/>
      <c r="GC160" s="9"/>
      <c r="GD160" s="9"/>
      <c r="GE160" s="9"/>
      <c r="GF160" s="9"/>
      <c r="GG160" s="9"/>
      <c r="GH160" s="9"/>
      <c r="GI160" s="9"/>
      <c r="GJ160" s="9"/>
      <c r="GK160" s="9"/>
      <c r="GL160" s="9"/>
      <c r="GM160" s="9"/>
      <c r="GN160" s="9"/>
      <c r="GO160" s="9"/>
    </row>
    <row r="161" spans="1:197" ht="16.5" customHeight="1" thickBot="1">
      <c r="A161" s="137" t="s">
        <v>181</v>
      </c>
      <c r="B161" s="33">
        <v>2</v>
      </c>
      <c r="C161" s="93">
        <v>0</v>
      </c>
      <c r="D161" s="33">
        <v>55</v>
      </c>
      <c r="E161" s="29">
        <v>0</v>
      </c>
      <c r="F161" s="138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  <c r="CA161" s="9"/>
      <c r="CB161" s="9"/>
      <c r="CC161" s="9"/>
      <c r="CD161" s="9"/>
      <c r="CE161" s="9"/>
      <c r="CF161" s="9"/>
      <c r="CG161" s="9"/>
      <c r="CH161" s="9"/>
      <c r="CI161" s="9"/>
      <c r="CJ161" s="9"/>
      <c r="CK161" s="9"/>
      <c r="CL161" s="9"/>
      <c r="CM161" s="9"/>
      <c r="CN161" s="9"/>
      <c r="CO161" s="9"/>
      <c r="CP161" s="9"/>
      <c r="CQ161" s="9"/>
      <c r="CR161" s="9"/>
      <c r="CS161" s="9"/>
      <c r="CT161" s="9"/>
      <c r="CU161" s="9"/>
      <c r="CV161" s="9"/>
      <c r="CW161" s="9"/>
      <c r="CX161" s="9"/>
      <c r="CY161" s="9"/>
      <c r="CZ161" s="9"/>
      <c r="DA161" s="9"/>
      <c r="DB161" s="9"/>
      <c r="DC161" s="9"/>
      <c r="DD161" s="9"/>
      <c r="DE161" s="9"/>
      <c r="DF161" s="9"/>
      <c r="DG161" s="9"/>
      <c r="DH161" s="9"/>
      <c r="DI161" s="9"/>
      <c r="DJ161" s="9"/>
      <c r="DK161" s="9"/>
      <c r="DL161" s="9"/>
      <c r="DM161" s="9"/>
      <c r="DN161" s="9"/>
      <c r="DO161" s="9"/>
      <c r="DP161" s="9"/>
      <c r="DQ161" s="9"/>
      <c r="DR161" s="9"/>
      <c r="DS161" s="9"/>
      <c r="DT161" s="9"/>
      <c r="DU161" s="9"/>
      <c r="DV161" s="9"/>
      <c r="DW161" s="9"/>
      <c r="DX161" s="9"/>
      <c r="DY161" s="9"/>
      <c r="DZ161" s="9"/>
      <c r="EA161" s="9"/>
      <c r="EB161" s="9"/>
      <c r="EC161" s="9"/>
      <c r="ED161" s="9"/>
      <c r="EE161" s="9"/>
      <c r="EF161" s="9"/>
      <c r="EG161" s="9"/>
      <c r="EH161" s="9"/>
      <c r="EI161" s="9"/>
      <c r="EJ161" s="9"/>
      <c r="EK161" s="9"/>
      <c r="EL161" s="9"/>
      <c r="EM161" s="9"/>
      <c r="EN161" s="9"/>
      <c r="EO161" s="9"/>
      <c r="EP161" s="9"/>
      <c r="EQ161" s="9"/>
      <c r="ER161" s="9"/>
      <c r="ES161" s="9"/>
      <c r="ET161" s="9"/>
      <c r="EU161" s="9"/>
      <c r="EV161" s="9"/>
      <c r="EW161" s="9"/>
      <c r="EX161" s="9"/>
      <c r="EY161" s="9"/>
      <c r="EZ161" s="9"/>
      <c r="FA161" s="9"/>
      <c r="FB161" s="9"/>
      <c r="FC161" s="9"/>
      <c r="FD161" s="9"/>
      <c r="FE161" s="9"/>
      <c r="FF161" s="9"/>
      <c r="FG161" s="9"/>
      <c r="FH161" s="9"/>
      <c r="FI161" s="9"/>
      <c r="FJ161" s="9"/>
      <c r="FK161" s="9"/>
      <c r="FL161" s="9"/>
      <c r="FM161" s="9"/>
      <c r="FN161" s="9"/>
      <c r="FO161" s="9"/>
      <c r="FP161" s="9"/>
      <c r="FQ161" s="9"/>
      <c r="FR161" s="9"/>
      <c r="FS161" s="9"/>
      <c r="FT161" s="9"/>
      <c r="FU161" s="9"/>
      <c r="FV161" s="9"/>
      <c r="FW161" s="9"/>
      <c r="FX161" s="9"/>
      <c r="FY161" s="9"/>
      <c r="FZ161" s="9"/>
      <c r="GA161" s="9"/>
      <c r="GB161" s="9"/>
      <c r="GC161" s="9"/>
      <c r="GD161" s="9"/>
      <c r="GE161" s="9"/>
      <c r="GF161" s="9"/>
      <c r="GG161" s="9"/>
      <c r="GH161" s="9"/>
      <c r="GI161" s="9"/>
      <c r="GJ161" s="9"/>
      <c r="GK161" s="9"/>
      <c r="GL161" s="9"/>
      <c r="GM161" s="9"/>
      <c r="GN161" s="9"/>
      <c r="GO161" s="9"/>
    </row>
    <row r="162" spans="1:197" ht="16.5" customHeight="1" thickBot="1">
      <c r="A162" s="191" t="s">
        <v>239</v>
      </c>
      <c r="B162" s="184">
        <f>SUM(B163:B174)</f>
        <v>50</v>
      </c>
      <c r="C162" s="185">
        <f>SUM(C163:C174)</f>
        <v>10</v>
      </c>
      <c r="D162" s="184">
        <f>SUM(D163:D174)</f>
        <v>4767</v>
      </c>
      <c r="E162" s="187">
        <f>SUM(E163:E174)</f>
        <v>972</v>
      </c>
      <c r="F162" s="187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  <c r="DE162" s="9"/>
      <c r="DF162" s="9"/>
      <c r="DG162" s="9"/>
      <c r="DH162" s="9"/>
      <c r="DI162" s="9"/>
      <c r="DJ162" s="9"/>
      <c r="DK162" s="9"/>
      <c r="DL162" s="9"/>
      <c r="DM162" s="9"/>
      <c r="DN162" s="9"/>
      <c r="DO162" s="9"/>
      <c r="DP162" s="9"/>
      <c r="DQ162" s="9"/>
      <c r="DR162" s="9"/>
      <c r="DS162" s="9"/>
      <c r="DT162" s="9"/>
      <c r="DU162" s="9"/>
      <c r="DV162" s="9"/>
      <c r="DW162" s="9"/>
      <c r="DX162" s="9"/>
      <c r="DY162" s="9"/>
      <c r="DZ162" s="9"/>
      <c r="EA162" s="9"/>
      <c r="EB162" s="9"/>
      <c r="EC162" s="9"/>
      <c r="ED162" s="9"/>
      <c r="EE162" s="9"/>
      <c r="EF162" s="9"/>
      <c r="EG162" s="9"/>
      <c r="EH162" s="9"/>
      <c r="EI162" s="9"/>
      <c r="EJ162" s="9"/>
      <c r="EK162" s="9"/>
      <c r="EL162" s="9"/>
      <c r="EM162" s="9"/>
      <c r="EN162" s="9"/>
      <c r="EO162" s="9"/>
      <c r="EP162" s="9"/>
      <c r="EQ162" s="9"/>
      <c r="ER162" s="9"/>
      <c r="ES162" s="9"/>
      <c r="ET162" s="9"/>
      <c r="EU162" s="9"/>
      <c r="EV162" s="9"/>
      <c r="EW162" s="9"/>
      <c r="EX162" s="9"/>
      <c r="EY162" s="9"/>
      <c r="EZ162" s="9"/>
      <c r="FA162" s="9"/>
      <c r="FB162" s="9"/>
      <c r="FC162" s="9"/>
      <c r="FD162" s="9"/>
      <c r="FE162" s="9"/>
      <c r="FF162" s="9"/>
      <c r="FG162" s="9"/>
      <c r="FH162" s="9"/>
      <c r="FI162" s="9"/>
      <c r="FJ162" s="9"/>
      <c r="FK162" s="9"/>
      <c r="FL162" s="9"/>
      <c r="FM162" s="9"/>
      <c r="FN162" s="9"/>
      <c r="FO162" s="9"/>
      <c r="FP162" s="9"/>
      <c r="FQ162" s="9"/>
      <c r="FR162" s="9"/>
      <c r="FS162" s="9"/>
      <c r="FT162" s="9"/>
      <c r="FU162" s="9"/>
      <c r="FV162" s="9"/>
      <c r="FW162" s="9"/>
      <c r="FX162" s="9"/>
      <c r="FY162" s="9"/>
      <c r="FZ162" s="9"/>
      <c r="GA162" s="9"/>
      <c r="GB162" s="9"/>
      <c r="GC162" s="9"/>
      <c r="GD162" s="9"/>
      <c r="GE162" s="9"/>
      <c r="GF162" s="9"/>
      <c r="GG162" s="9"/>
      <c r="GH162" s="9"/>
      <c r="GI162" s="9"/>
      <c r="GJ162" s="9"/>
      <c r="GK162" s="9"/>
      <c r="GL162" s="9"/>
      <c r="GM162" s="9"/>
      <c r="GN162" s="9"/>
      <c r="GO162" s="9"/>
    </row>
    <row r="163" spans="1:197" ht="16.5" customHeight="1" thickTop="1">
      <c r="A163" s="137" t="s">
        <v>238</v>
      </c>
      <c r="B163" s="33">
        <v>2</v>
      </c>
      <c r="C163" s="93">
        <v>0</v>
      </c>
      <c r="D163" s="33">
        <v>257</v>
      </c>
      <c r="E163" s="29">
        <v>0</v>
      </c>
      <c r="F163" s="138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  <c r="DE163" s="9"/>
      <c r="DF163" s="9"/>
      <c r="DG163" s="9"/>
      <c r="DH163" s="9"/>
      <c r="DI163" s="9"/>
      <c r="DJ163" s="9"/>
      <c r="DK163" s="9"/>
      <c r="DL163" s="9"/>
      <c r="DM163" s="9"/>
      <c r="DN163" s="9"/>
      <c r="DO163" s="9"/>
      <c r="DP163" s="9"/>
      <c r="DQ163" s="9"/>
      <c r="DR163" s="9"/>
      <c r="DS163" s="9"/>
      <c r="DT163" s="9"/>
      <c r="DU163" s="9"/>
      <c r="DV163" s="9"/>
      <c r="DW163" s="9"/>
      <c r="DX163" s="9"/>
      <c r="DY163" s="9"/>
      <c r="DZ163" s="9"/>
      <c r="EA163" s="9"/>
      <c r="EB163" s="9"/>
      <c r="EC163" s="9"/>
      <c r="ED163" s="9"/>
      <c r="EE163" s="9"/>
      <c r="EF163" s="9"/>
      <c r="EG163" s="9"/>
      <c r="EH163" s="9"/>
      <c r="EI163" s="9"/>
      <c r="EJ163" s="9"/>
      <c r="EK163" s="9"/>
      <c r="EL163" s="9"/>
      <c r="EM163" s="9"/>
      <c r="EN163" s="9"/>
      <c r="EO163" s="9"/>
      <c r="EP163" s="9"/>
      <c r="EQ163" s="9"/>
      <c r="ER163" s="9"/>
      <c r="ES163" s="9"/>
      <c r="ET163" s="9"/>
      <c r="EU163" s="9"/>
      <c r="EV163" s="9"/>
      <c r="EW163" s="9"/>
      <c r="EX163" s="9"/>
      <c r="EY163" s="9"/>
      <c r="EZ163" s="9"/>
      <c r="FA163" s="9"/>
      <c r="FB163" s="9"/>
      <c r="FC163" s="9"/>
      <c r="FD163" s="9"/>
      <c r="FE163" s="9"/>
      <c r="FF163" s="9"/>
      <c r="FG163" s="9"/>
      <c r="FH163" s="9"/>
      <c r="FI163" s="9"/>
      <c r="FJ163" s="9"/>
      <c r="FK163" s="9"/>
      <c r="FL163" s="9"/>
      <c r="FM163" s="9"/>
      <c r="FN163" s="9"/>
      <c r="FO163" s="9"/>
      <c r="FP163" s="9"/>
      <c r="FQ163" s="9"/>
      <c r="FR163" s="9"/>
      <c r="FS163" s="9"/>
      <c r="FT163" s="9"/>
      <c r="FU163" s="9"/>
      <c r="FV163" s="9"/>
      <c r="FW163" s="9"/>
      <c r="FX163" s="9"/>
      <c r="FY163" s="9"/>
      <c r="FZ163" s="9"/>
      <c r="GA163" s="9"/>
      <c r="GB163" s="9"/>
      <c r="GC163" s="9"/>
      <c r="GD163" s="9"/>
      <c r="GE163" s="9"/>
      <c r="GF163" s="9"/>
      <c r="GG163" s="9"/>
      <c r="GH163" s="9"/>
      <c r="GI163" s="9"/>
      <c r="GJ163" s="9"/>
      <c r="GK163" s="9"/>
      <c r="GL163" s="9"/>
      <c r="GM163" s="9"/>
      <c r="GN163" s="9"/>
      <c r="GO163" s="9"/>
    </row>
    <row r="164" spans="1:197" ht="16.5" customHeight="1">
      <c r="A164" s="137" t="s">
        <v>106</v>
      </c>
      <c r="B164" s="33">
        <v>3</v>
      </c>
      <c r="C164" s="93">
        <v>1</v>
      </c>
      <c r="D164" s="33">
        <v>202</v>
      </c>
      <c r="E164" s="29">
        <v>32</v>
      </c>
      <c r="F164" s="138" t="s">
        <v>164</v>
      </c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  <c r="CA164" s="9"/>
      <c r="CB164" s="9"/>
      <c r="CC164" s="9"/>
      <c r="CD164" s="9"/>
      <c r="CE164" s="9"/>
      <c r="CF164" s="9"/>
      <c r="CG164" s="9"/>
      <c r="CH164" s="9"/>
      <c r="CI164" s="9"/>
      <c r="CJ164" s="9"/>
      <c r="CK164" s="9"/>
      <c r="CL164" s="9"/>
      <c r="CM164" s="9"/>
      <c r="CN164" s="9"/>
      <c r="CO164" s="9"/>
      <c r="CP164" s="9"/>
      <c r="CQ164" s="9"/>
      <c r="CR164" s="9"/>
      <c r="CS164" s="9"/>
      <c r="CT164" s="9"/>
      <c r="CU164" s="9"/>
      <c r="CV164" s="9"/>
      <c r="CW164" s="9"/>
      <c r="CX164" s="9"/>
      <c r="CY164" s="9"/>
      <c r="CZ164" s="9"/>
      <c r="DA164" s="9"/>
      <c r="DB164" s="9"/>
      <c r="DC164" s="9"/>
      <c r="DD164" s="9"/>
      <c r="DE164" s="9"/>
      <c r="DF164" s="9"/>
      <c r="DG164" s="9"/>
      <c r="DH164" s="9"/>
      <c r="DI164" s="9"/>
      <c r="DJ164" s="9"/>
      <c r="DK164" s="9"/>
      <c r="DL164" s="9"/>
      <c r="DM164" s="9"/>
      <c r="DN164" s="9"/>
      <c r="DO164" s="9"/>
      <c r="DP164" s="9"/>
      <c r="DQ164" s="9"/>
      <c r="DR164" s="9"/>
      <c r="DS164" s="9"/>
      <c r="DT164" s="9"/>
      <c r="DU164" s="9"/>
      <c r="DV164" s="9"/>
      <c r="DW164" s="9"/>
      <c r="DX164" s="9"/>
      <c r="DY164" s="9"/>
      <c r="DZ164" s="9"/>
      <c r="EA164" s="9"/>
      <c r="EB164" s="9"/>
      <c r="EC164" s="9"/>
      <c r="ED164" s="9"/>
      <c r="EE164" s="9"/>
      <c r="EF164" s="9"/>
      <c r="EG164" s="9"/>
      <c r="EH164" s="9"/>
      <c r="EI164" s="9"/>
      <c r="EJ164" s="9"/>
      <c r="EK164" s="9"/>
      <c r="EL164" s="9"/>
      <c r="EM164" s="9"/>
      <c r="EN164" s="9"/>
      <c r="EO164" s="9"/>
      <c r="EP164" s="9"/>
      <c r="EQ164" s="9"/>
      <c r="ER164" s="9"/>
      <c r="ES164" s="9"/>
      <c r="ET164" s="9"/>
      <c r="EU164" s="9"/>
      <c r="EV164" s="9"/>
      <c r="EW164" s="9"/>
      <c r="EX164" s="9"/>
      <c r="EY164" s="9"/>
      <c r="EZ164" s="9"/>
      <c r="FA164" s="9"/>
      <c r="FB164" s="9"/>
      <c r="FC164" s="9"/>
      <c r="FD164" s="9"/>
      <c r="FE164" s="9"/>
      <c r="FF164" s="9"/>
      <c r="FG164" s="9"/>
      <c r="FH164" s="9"/>
      <c r="FI164" s="9"/>
      <c r="FJ164" s="9"/>
      <c r="FK164" s="9"/>
      <c r="FL164" s="9"/>
      <c r="FM164" s="9"/>
      <c r="FN164" s="9"/>
      <c r="FO164" s="9"/>
      <c r="FP164" s="9"/>
      <c r="FQ164" s="9"/>
      <c r="FR164" s="9"/>
      <c r="FS164" s="9"/>
      <c r="FT164" s="9"/>
      <c r="FU164" s="9"/>
      <c r="FV164" s="9"/>
      <c r="FW164" s="9"/>
      <c r="FX164" s="9"/>
      <c r="FY164" s="9"/>
      <c r="FZ164" s="9"/>
      <c r="GA164" s="9"/>
      <c r="GB164" s="9"/>
      <c r="GC164" s="9"/>
      <c r="GD164" s="9"/>
      <c r="GE164" s="9"/>
      <c r="GF164" s="9"/>
      <c r="GG164" s="9"/>
      <c r="GH164" s="9"/>
      <c r="GI164" s="9"/>
      <c r="GJ164" s="9"/>
      <c r="GK164" s="9"/>
      <c r="GL164" s="9"/>
      <c r="GM164" s="9"/>
      <c r="GN164" s="9"/>
      <c r="GO164" s="9"/>
    </row>
    <row r="165" spans="1:197" ht="16.5" customHeight="1">
      <c r="A165" s="137" t="s">
        <v>211</v>
      </c>
      <c r="B165" s="33">
        <v>4</v>
      </c>
      <c r="C165" s="93">
        <v>1</v>
      </c>
      <c r="D165" s="33">
        <v>825</v>
      </c>
      <c r="E165" s="29">
        <v>115</v>
      </c>
      <c r="F165" s="138" t="s">
        <v>151</v>
      </c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  <c r="CA165" s="9"/>
      <c r="CB165" s="9"/>
      <c r="CC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9"/>
      <c r="CO165" s="9"/>
      <c r="CP165" s="9"/>
      <c r="CQ165" s="9"/>
      <c r="CR165" s="9"/>
      <c r="CS165" s="9"/>
      <c r="CT165" s="9"/>
      <c r="CU165" s="9"/>
      <c r="CV165" s="9"/>
      <c r="CW165" s="9"/>
      <c r="CX165" s="9"/>
      <c r="CY165" s="9"/>
      <c r="CZ165" s="9"/>
      <c r="DA165" s="9"/>
      <c r="DB165" s="9"/>
      <c r="DC165" s="9"/>
      <c r="DD165" s="9"/>
      <c r="DE165" s="9"/>
      <c r="DF165" s="9"/>
      <c r="DG165" s="9"/>
      <c r="DH165" s="9"/>
      <c r="DI165" s="9"/>
      <c r="DJ165" s="9"/>
      <c r="DK165" s="9"/>
      <c r="DL165" s="9"/>
      <c r="DM165" s="9"/>
      <c r="DN165" s="9"/>
      <c r="DO165" s="9"/>
      <c r="DP165" s="9"/>
      <c r="DQ165" s="9"/>
      <c r="DR165" s="9"/>
      <c r="DS165" s="9"/>
      <c r="DT165" s="9"/>
      <c r="DU165" s="9"/>
      <c r="DV165" s="9"/>
      <c r="DW165" s="9"/>
      <c r="DX165" s="9"/>
      <c r="DY165" s="9"/>
      <c r="DZ165" s="9"/>
      <c r="EA165" s="9"/>
      <c r="EB165" s="9"/>
      <c r="EC165" s="9"/>
      <c r="ED165" s="9"/>
      <c r="EE165" s="9"/>
      <c r="EF165" s="9"/>
      <c r="EG165" s="9"/>
      <c r="EH165" s="9"/>
      <c r="EI165" s="9"/>
      <c r="EJ165" s="9"/>
      <c r="EK165" s="9"/>
      <c r="EL165" s="9"/>
      <c r="EM165" s="9"/>
      <c r="EN165" s="9"/>
      <c r="EO165" s="9"/>
      <c r="EP165" s="9"/>
      <c r="EQ165" s="9"/>
      <c r="ER165" s="9"/>
      <c r="ES165" s="9"/>
      <c r="ET165" s="9"/>
      <c r="EU165" s="9"/>
      <c r="EV165" s="9"/>
      <c r="EW165" s="9"/>
      <c r="EX165" s="9"/>
      <c r="EY165" s="9"/>
      <c r="EZ165" s="9"/>
      <c r="FA165" s="9"/>
      <c r="FB165" s="9"/>
      <c r="FC165" s="9"/>
      <c r="FD165" s="9"/>
      <c r="FE165" s="9"/>
      <c r="FF165" s="9"/>
      <c r="FG165" s="9"/>
      <c r="FH165" s="9"/>
      <c r="FI165" s="9"/>
      <c r="FJ165" s="9"/>
      <c r="FK165" s="9"/>
      <c r="FL165" s="9"/>
      <c r="FM165" s="9"/>
      <c r="FN165" s="9"/>
      <c r="FO165" s="9"/>
      <c r="FP165" s="9"/>
      <c r="FQ165" s="9"/>
      <c r="FR165" s="9"/>
      <c r="FS165" s="9"/>
      <c r="FT165" s="9"/>
      <c r="FU165" s="9"/>
      <c r="FV165" s="9"/>
      <c r="FW165" s="9"/>
      <c r="FX165" s="9"/>
      <c r="FY165" s="9"/>
      <c r="FZ165" s="9"/>
      <c r="GA165" s="9"/>
      <c r="GB165" s="9"/>
      <c r="GC165" s="9"/>
      <c r="GD165" s="9"/>
      <c r="GE165" s="9"/>
      <c r="GF165" s="9"/>
      <c r="GG165" s="9"/>
      <c r="GH165" s="9"/>
      <c r="GI165" s="9"/>
      <c r="GJ165" s="9"/>
      <c r="GK165" s="9"/>
      <c r="GL165" s="9"/>
      <c r="GM165" s="9"/>
      <c r="GN165" s="9"/>
      <c r="GO165" s="9"/>
    </row>
    <row r="166" spans="1:197" ht="16.5" customHeight="1">
      <c r="A166" s="137" t="s">
        <v>228</v>
      </c>
      <c r="B166" s="33">
        <v>7</v>
      </c>
      <c r="C166" s="93">
        <v>2</v>
      </c>
      <c r="D166" s="33">
        <v>438</v>
      </c>
      <c r="E166" s="29">
        <v>61</v>
      </c>
      <c r="F166" s="138" t="s">
        <v>235</v>
      </c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9"/>
      <c r="CW166" s="9"/>
      <c r="CX166" s="9"/>
      <c r="CY166" s="9"/>
      <c r="CZ166" s="9"/>
      <c r="DA166" s="9"/>
      <c r="DB166" s="9"/>
      <c r="DC166" s="9"/>
      <c r="DD166" s="9"/>
      <c r="DE166" s="9"/>
      <c r="DF166" s="9"/>
      <c r="DG166" s="9"/>
      <c r="DH166" s="9"/>
      <c r="DI166" s="9"/>
      <c r="DJ166" s="9"/>
      <c r="DK166" s="9"/>
      <c r="DL166" s="9"/>
      <c r="DM166" s="9"/>
      <c r="DN166" s="9"/>
      <c r="DO166" s="9"/>
      <c r="DP166" s="9"/>
      <c r="DQ166" s="9"/>
      <c r="DR166" s="9"/>
      <c r="DS166" s="9"/>
      <c r="DT166" s="9"/>
      <c r="DU166" s="9"/>
      <c r="DV166" s="9"/>
      <c r="DW166" s="9"/>
      <c r="DX166" s="9"/>
      <c r="DY166" s="9"/>
      <c r="DZ166" s="9"/>
      <c r="EA166" s="9"/>
      <c r="EB166" s="9"/>
      <c r="EC166" s="9"/>
      <c r="ED166" s="9"/>
      <c r="EE166" s="9"/>
      <c r="EF166" s="9"/>
      <c r="EG166" s="9"/>
      <c r="EH166" s="9"/>
      <c r="EI166" s="9"/>
      <c r="EJ166" s="9"/>
      <c r="EK166" s="9"/>
      <c r="EL166" s="9"/>
      <c r="EM166" s="9"/>
      <c r="EN166" s="9"/>
      <c r="EO166" s="9"/>
      <c r="EP166" s="9"/>
      <c r="EQ166" s="9"/>
      <c r="ER166" s="9"/>
      <c r="ES166" s="9"/>
      <c r="ET166" s="9"/>
      <c r="EU166" s="9"/>
      <c r="EV166" s="9"/>
      <c r="EW166" s="9"/>
      <c r="EX166" s="9"/>
      <c r="EY166" s="9"/>
      <c r="EZ166" s="9"/>
      <c r="FA166" s="9"/>
      <c r="FB166" s="9"/>
      <c r="FC166" s="9"/>
      <c r="FD166" s="9"/>
      <c r="FE166" s="9"/>
      <c r="FF166" s="9"/>
      <c r="FG166" s="9"/>
      <c r="FH166" s="9"/>
      <c r="FI166" s="9"/>
      <c r="FJ166" s="9"/>
      <c r="FK166" s="9"/>
      <c r="FL166" s="9"/>
      <c r="FM166" s="9"/>
      <c r="FN166" s="9"/>
      <c r="FO166" s="9"/>
      <c r="FP166" s="9"/>
      <c r="FQ166" s="9"/>
      <c r="FR166" s="9"/>
      <c r="FS166" s="9"/>
      <c r="FT166" s="9"/>
      <c r="FU166" s="9"/>
      <c r="FV166" s="9"/>
      <c r="FW166" s="9"/>
      <c r="FX166" s="9"/>
      <c r="FY166" s="9"/>
      <c r="FZ166" s="9"/>
      <c r="GA166" s="9"/>
      <c r="GB166" s="9"/>
      <c r="GC166" s="9"/>
      <c r="GD166" s="9"/>
      <c r="GE166" s="9"/>
      <c r="GF166" s="9"/>
      <c r="GG166" s="9"/>
      <c r="GH166" s="9"/>
      <c r="GI166" s="9"/>
      <c r="GJ166" s="9"/>
      <c r="GK166" s="9"/>
      <c r="GL166" s="9"/>
      <c r="GM166" s="9"/>
      <c r="GN166" s="9"/>
      <c r="GO166" s="9"/>
    </row>
    <row r="167" spans="1:197" ht="16.5" customHeight="1">
      <c r="A167" s="137" t="s">
        <v>229</v>
      </c>
      <c r="B167" s="33">
        <v>8</v>
      </c>
      <c r="C167" s="93">
        <v>0</v>
      </c>
      <c r="D167" s="33">
        <v>838</v>
      </c>
      <c r="E167" s="29">
        <v>0</v>
      </c>
      <c r="F167" s="138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  <c r="CA167" s="9"/>
      <c r="CB167" s="9"/>
      <c r="CC167" s="9"/>
      <c r="CD167" s="9"/>
      <c r="CE167" s="9"/>
      <c r="CF167" s="9"/>
      <c r="CG167" s="9"/>
      <c r="CH167" s="9"/>
      <c r="CI167" s="9"/>
      <c r="CJ167" s="9"/>
      <c r="CK167" s="9"/>
      <c r="CL167" s="9"/>
      <c r="CM167" s="9"/>
      <c r="CN167" s="9"/>
      <c r="CO167" s="9"/>
      <c r="CP167" s="9"/>
      <c r="CQ167" s="9"/>
      <c r="CR167" s="9"/>
      <c r="CS167" s="9"/>
      <c r="CT167" s="9"/>
      <c r="CU167" s="9"/>
      <c r="CV167" s="9"/>
      <c r="CW167" s="9"/>
      <c r="CX167" s="9"/>
      <c r="CY167" s="9"/>
      <c r="CZ167" s="9"/>
      <c r="DA167" s="9"/>
      <c r="DB167" s="9"/>
      <c r="DC167" s="9"/>
      <c r="DD167" s="9"/>
      <c r="DE167" s="9"/>
      <c r="DF167" s="9"/>
      <c r="DG167" s="9"/>
      <c r="DH167" s="9"/>
      <c r="DI167" s="9"/>
      <c r="DJ167" s="9"/>
      <c r="DK167" s="9"/>
      <c r="DL167" s="9"/>
      <c r="DM167" s="9"/>
      <c r="DN167" s="9"/>
      <c r="DO167" s="9"/>
      <c r="DP167" s="9"/>
      <c r="DQ167" s="9"/>
      <c r="DR167" s="9"/>
      <c r="DS167" s="9"/>
      <c r="DT167" s="9"/>
      <c r="DU167" s="9"/>
      <c r="DV167" s="9"/>
      <c r="DW167" s="9"/>
      <c r="DX167" s="9"/>
      <c r="DY167" s="9"/>
      <c r="DZ167" s="9"/>
      <c r="EA167" s="9"/>
      <c r="EB167" s="9"/>
      <c r="EC167" s="9"/>
      <c r="ED167" s="9"/>
      <c r="EE167" s="9"/>
      <c r="EF167" s="9"/>
      <c r="EG167" s="9"/>
      <c r="EH167" s="9"/>
      <c r="EI167" s="9"/>
      <c r="EJ167" s="9"/>
      <c r="EK167" s="9"/>
      <c r="EL167" s="9"/>
      <c r="EM167" s="9"/>
      <c r="EN167" s="9"/>
      <c r="EO167" s="9"/>
      <c r="EP167" s="9"/>
      <c r="EQ167" s="9"/>
      <c r="ER167" s="9"/>
      <c r="ES167" s="9"/>
      <c r="ET167" s="9"/>
      <c r="EU167" s="9"/>
      <c r="EV167" s="9"/>
      <c r="EW167" s="9"/>
      <c r="EX167" s="9"/>
      <c r="EY167" s="9"/>
      <c r="EZ167" s="9"/>
      <c r="FA167" s="9"/>
      <c r="FB167" s="9"/>
      <c r="FC167" s="9"/>
      <c r="FD167" s="9"/>
      <c r="FE167" s="9"/>
      <c r="FF167" s="9"/>
      <c r="FG167" s="9"/>
      <c r="FH167" s="9"/>
      <c r="FI167" s="9"/>
      <c r="FJ167" s="9"/>
      <c r="FK167" s="9"/>
      <c r="FL167" s="9"/>
      <c r="FM167" s="9"/>
      <c r="FN167" s="9"/>
      <c r="FO167" s="9"/>
      <c r="FP167" s="9"/>
      <c r="FQ167" s="9"/>
      <c r="FR167" s="9"/>
      <c r="FS167" s="9"/>
      <c r="FT167" s="9"/>
      <c r="FU167" s="9"/>
      <c r="FV167" s="9"/>
      <c r="FW167" s="9"/>
      <c r="FX167" s="9"/>
      <c r="FY167" s="9"/>
      <c r="FZ167" s="9"/>
      <c r="GA167" s="9"/>
      <c r="GB167" s="9"/>
      <c r="GC167" s="9"/>
      <c r="GD167" s="9"/>
      <c r="GE167" s="9"/>
      <c r="GF167" s="9"/>
      <c r="GG167" s="9"/>
      <c r="GH167" s="9"/>
      <c r="GI167" s="9"/>
      <c r="GJ167" s="9"/>
      <c r="GK167" s="9"/>
      <c r="GL167" s="9"/>
      <c r="GM167" s="9"/>
      <c r="GN167" s="9"/>
      <c r="GO167" s="9"/>
    </row>
    <row r="168" spans="1:197" ht="16.5" customHeight="1">
      <c r="A168" s="137" t="s">
        <v>230</v>
      </c>
      <c r="B168" s="33">
        <v>5</v>
      </c>
      <c r="C168" s="93">
        <v>1</v>
      </c>
      <c r="D168" s="33">
        <v>983</v>
      </c>
      <c r="E168" s="29">
        <v>300</v>
      </c>
      <c r="F168" s="138" t="s">
        <v>234</v>
      </c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9"/>
      <c r="CA168" s="9"/>
      <c r="CB168" s="9"/>
      <c r="CC168" s="9"/>
      <c r="CD168" s="9"/>
      <c r="CE168" s="9"/>
      <c r="CF168" s="9"/>
      <c r="CG168" s="9"/>
      <c r="CH168" s="9"/>
      <c r="CI168" s="9"/>
      <c r="CJ168" s="9"/>
      <c r="CK168" s="9"/>
      <c r="CL168" s="9"/>
      <c r="CM168" s="9"/>
      <c r="CN168" s="9"/>
      <c r="CO168" s="9"/>
      <c r="CP168" s="9"/>
      <c r="CQ168" s="9"/>
      <c r="CR168" s="9"/>
      <c r="CS168" s="9"/>
      <c r="CT168" s="9"/>
      <c r="CU168" s="9"/>
      <c r="CV168" s="9"/>
      <c r="CW168" s="9"/>
      <c r="CX168" s="9"/>
      <c r="CY168" s="9"/>
      <c r="CZ168" s="9"/>
      <c r="DA168" s="9"/>
      <c r="DB168" s="9"/>
      <c r="DC168" s="9"/>
      <c r="DD168" s="9"/>
      <c r="DE168" s="9"/>
      <c r="DF168" s="9"/>
      <c r="DG168" s="9"/>
      <c r="DH168" s="9"/>
      <c r="DI168" s="9"/>
      <c r="DJ168" s="9"/>
      <c r="DK168" s="9"/>
      <c r="DL168" s="9"/>
      <c r="DM168" s="9"/>
      <c r="DN168" s="9"/>
      <c r="DO168" s="9"/>
      <c r="DP168" s="9"/>
      <c r="DQ168" s="9"/>
      <c r="DR168" s="9"/>
      <c r="DS168" s="9"/>
      <c r="DT168" s="9"/>
      <c r="DU168" s="9"/>
      <c r="DV168" s="9"/>
      <c r="DW168" s="9"/>
      <c r="DX168" s="9"/>
      <c r="DY168" s="9"/>
      <c r="DZ168" s="9"/>
      <c r="EA168" s="9"/>
      <c r="EB168" s="9"/>
      <c r="EC168" s="9"/>
      <c r="ED168" s="9"/>
      <c r="EE168" s="9"/>
      <c r="EF168" s="9"/>
      <c r="EG168" s="9"/>
      <c r="EH168" s="9"/>
      <c r="EI168" s="9"/>
      <c r="EJ168" s="9"/>
      <c r="EK168" s="9"/>
      <c r="EL168" s="9"/>
      <c r="EM168" s="9"/>
      <c r="EN168" s="9"/>
      <c r="EO168" s="9"/>
      <c r="EP168" s="9"/>
      <c r="EQ168" s="9"/>
      <c r="ER168" s="9"/>
      <c r="ES168" s="9"/>
      <c r="ET168" s="9"/>
      <c r="EU168" s="9"/>
      <c r="EV168" s="9"/>
      <c r="EW168" s="9"/>
      <c r="EX168" s="9"/>
      <c r="EY168" s="9"/>
      <c r="EZ168" s="9"/>
      <c r="FA168" s="9"/>
      <c r="FB168" s="9"/>
      <c r="FC168" s="9"/>
      <c r="FD168" s="9"/>
      <c r="FE168" s="9"/>
      <c r="FF168" s="9"/>
      <c r="FG168" s="9"/>
      <c r="FH168" s="9"/>
      <c r="FI168" s="9"/>
      <c r="FJ168" s="9"/>
      <c r="FK168" s="9"/>
      <c r="FL168" s="9"/>
      <c r="FM168" s="9"/>
      <c r="FN168" s="9"/>
      <c r="FO168" s="9"/>
      <c r="FP168" s="9"/>
      <c r="FQ168" s="9"/>
      <c r="FR168" s="9"/>
      <c r="FS168" s="9"/>
      <c r="FT168" s="9"/>
      <c r="FU168" s="9"/>
      <c r="FV168" s="9"/>
      <c r="FW168" s="9"/>
      <c r="FX168" s="9"/>
      <c r="FY168" s="9"/>
      <c r="FZ168" s="9"/>
      <c r="GA168" s="9"/>
      <c r="GB168" s="9"/>
      <c r="GC168" s="9"/>
      <c r="GD168" s="9"/>
      <c r="GE168" s="9"/>
      <c r="GF168" s="9"/>
      <c r="GG168" s="9"/>
      <c r="GH168" s="9"/>
      <c r="GI168" s="9"/>
      <c r="GJ168" s="9"/>
      <c r="GK168" s="9"/>
      <c r="GL168" s="9"/>
      <c r="GM168" s="9"/>
      <c r="GN168" s="9"/>
      <c r="GO168" s="9"/>
    </row>
    <row r="169" spans="1:197" ht="16.5" customHeight="1">
      <c r="A169" s="137" t="s">
        <v>227</v>
      </c>
      <c r="B169" s="33">
        <v>6</v>
      </c>
      <c r="C169" s="93">
        <v>0</v>
      </c>
      <c r="D169" s="33">
        <v>304</v>
      </c>
      <c r="E169" s="29">
        <v>0</v>
      </c>
      <c r="F169" s="138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9"/>
      <c r="CW169" s="9"/>
      <c r="CX169" s="9"/>
      <c r="CY169" s="9"/>
      <c r="CZ169" s="9"/>
      <c r="DA169" s="9"/>
      <c r="DB169" s="9"/>
      <c r="DC169" s="9"/>
      <c r="DD169" s="9"/>
      <c r="DE169" s="9"/>
      <c r="DF169" s="9"/>
      <c r="DG169" s="9"/>
      <c r="DH169" s="9"/>
      <c r="DI169" s="9"/>
      <c r="DJ169" s="9"/>
      <c r="DK169" s="9"/>
      <c r="DL169" s="9"/>
      <c r="DM169" s="9"/>
      <c r="DN169" s="9"/>
      <c r="DO169" s="9"/>
      <c r="DP169" s="9"/>
      <c r="DQ169" s="9"/>
      <c r="DR169" s="9"/>
      <c r="DS169" s="9"/>
      <c r="DT169" s="9"/>
      <c r="DU169" s="9"/>
      <c r="DV169" s="9"/>
      <c r="DW169" s="9"/>
      <c r="DX169" s="9"/>
      <c r="DY169" s="9"/>
      <c r="DZ169" s="9"/>
      <c r="EA169" s="9"/>
      <c r="EB169" s="9"/>
      <c r="EC169" s="9"/>
      <c r="ED169" s="9"/>
      <c r="EE169" s="9"/>
      <c r="EF169" s="9"/>
      <c r="EG169" s="9"/>
      <c r="EH169" s="9"/>
      <c r="EI169" s="9"/>
      <c r="EJ169" s="9"/>
      <c r="EK169" s="9"/>
      <c r="EL169" s="9"/>
      <c r="EM169" s="9"/>
      <c r="EN169" s="9"/>
      <c r="EO169" s="9"/>
      <c r="EP169" s="9"/>
      <c r="EQ169" s="9"/>
      <c r="ER169" s="9"/>
      <c r="ES169" s="9"/>
      <c r="ET169" s="9"/>
      <c r="EU169" s="9"/>
      <c r="EV169" s="9"/>
      <c r="EW169" s="9"/>
      <c r="EX169" s="9"/>
      <c r="EY169" s="9"/>
      <c r="EZ169" s="9"/>
      <c r="FA169" s="9"/>
      <c r="FB169" s="9"/>
      <c r="FC169" s="9"/>
      <c r="FD169" s="9"/>
      <c r="FE169" s="9"/>
      <c r="FF169" s="9"/>
      <c r="FG169" s="9"/>
      <c r="FH169" s="9"/>
      <c r="FI169" s="9"/>
      <c r="FJ169" s="9"/>
      <c r="FK169" s="9"/>
      <c r="FL169" s="9"/>
      <c r="FM169" s="9"/>
      <c r="FN169" s="9"/>
      <c r="FO169" s="9"/>
      <c r="FP169" s="9"/>
      <c r="FQ169" s="9"/>
      <c r="FR169" s="9"/>
      <c r="FS169" s="9"/>
      <c r="FT169" s="9"/>
      <c r="FU169" s="9"/>
      <c r="FV169" s="9"/>
      <c r="FW169" s="9"/>
      <c r="FX169" s="9"/>
      <c r="FY169" s="9"/>
      <c r="FZ169" s="9"/>
      <c r="GA169" s="9"/>
      <c r="GB169" s="9"/>
      <c r="GC169" s="9"/>
      <c r="GD169" s="9"/>
      <c r="GE169" s="9"/>
      <c r="GF169" s="9"/>
      <c r="GG169" s="9"/>
      <c r="GH169" s="9"/>
      <c r="GI169" s="9"/>
      <c r="GJ169" s="9"/>
      <c r="GK169" s="9"/>
      <c r="GL169" s="9"/>
      <c r="GM169" s="9"/>
      <c r="GN169" s="9"/>
      <c r="GO169" s="9"/>
    </row>
    <row r="170" spans="1:197" ht="16.5" customHeight="1">
      <c r="A170" s="137" t="s">
        <v>219</v>
      </c>
      <c r="B170" s="33">
        <v>5</v>
      </c>
      <c r="C170" s="93">
        <v>4</v>
      </c>
      <c r="D170" s="33">
        <v>474</v>
      </c>
      <c r="E170" s="29">
        <v>454</v>
      </c>
      <c r="F170" s="138" t="s">
        <v>222</v>
      </c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  <c r="CA170" s="9"/>
      <c r="CB170" s="9"/>
      <c r="CC170" s="9"/>
      <c r="CD170" s="9"/>
      <c r="CE170" s="9"/>
      <c r="CF170" s="9"/>
      <c r="CG170" s="9"/>
      <c r="CH170" s="9"/>
      <c r="CI170" s="9"/>
      <c r="CJ170" s="9"/>
      <c r="CK170" s="9"/>
      <c r="CL170" s="9"/>
      <c r="CM170" s="9"/>
      <c r="CN170" s="9"/>
      <c r="CO170" s="9"/>
      <c r="CP170" s="9"/>
      <c r="CQ170" s="9"/>
      <c r="CR170" s="9"/>
      <c r="CS170" s="9"/>
      <c r="CT170" s="9"/>
      <c r="CU170" s="9"/>
      <c r="CV170" s="9"/>
      <c r="CW170" s="9"/>
      <c r="CX170" s="9"/>
      <c r="CY170" s="9"/>
      <c r="CZ170" s="9"/>
      <c r="DA170" s="9"/>
      <c r="DB170" s="9"/>
      <c r="DC170" s="9"/>
      <c r="DD170" s="9"/>
      <c r="DE170" s="9"/>
      <c r="DF170" s="9"/>
      <c r="DG170" s="9"/>
      <c r="DH170" s="9"/>
      <c r="DI170" s="9"/>
      <c r="DJ170" s="9"/>
      <c r="DK170" s="9"/>
      <c r="DL170" s="9"/>
      <c r="DM170" s="9"/>
      <c r="DN170" s="9"/>
      <c r="DO170" s="9"/>
      <c r="DP170" s="9"/>
      <c r="DQ170" s="9"/>
      <c r="DR170" s="9"/>
      <c r="DS170" s="9"/>
      <c r="DT170" s="9"/>
      <c r="DU170" s="9"/>
      <c r="DV170" s="9"/>
      <c r="DW170" s="9"/>
      <c r="DX170" s="9"/>
      <c r="DY170" s="9"/>
      <c r="DZ170" s="9"/>
      <c r="EA170" s="9"/>
      <c r="EB170" s="9"/>
      <c r="EC170" s="9"/>
      <c r="ED170" s="9"/>
      <c r="EE170" s="9"/>
      <c r="EF170" s="9"/>
      <c r="EG170" s="9"/>
      <c r="EH170" s="9"/>
      <c r="EI170" s="9"/>
      <c r="EJ170" s="9"/>
      <c r="EK170" s="9"/>
      <c r="EL170" s="9"/>
      <c r="EM170" s="9"/>
      <c r="EN170" s="9"/>
      <c r="EO170" s="9"/>
      <c r="EP170" s="9"/>
      <c r="EQ170" s="9"/>
      <c r="ER170" s="9"/>
      <c r="ES170" s="9"/>
      <c r="ET170" s="9"/>
      <c r="EU170" s="9"/>
      <c r="EV170" s="9"/>
      <c r="EW170" s="9"/>
      <c r="EX170" s="9"/>
      <c r="EY170" s="9"/>
      <c r="EZ170" s="9"/>
      <c r="FA170" s="9"/>
      <c r="FB170" s="9"/>
      <c r="FC170" s="9"/>
      <c r="FD170" s="9"/>
      <c r="FE170" s="9"/>
      <c r="FF170" s="9"/>
      <c r="FG170" s="9"/>
      <c r="FH170" s="9"/>
      <c r="FI170" s="9"/>
      <c r="FJ170" s="9"/>
      <c r="FK170" s="9"/>
      <c r="FL170" s="9"/>
      <c r="FM170" s="9"/>
      <c r="FN170" s="9"/>
      <c r="FO170" s="9"/>
      <c r="FP170" s="9"/>
      <c r="FQ170" s="9"/>
      <c r="FR170" s="9"/>
      <c r="FS170" s="9"/>
      <c r="FT170" s="9"/>
      <c r="FU170" s="9"/>
      <c r="FV170" s="9"/>
      <c r="FW170" s="9"/>
      <c r="FX170" s="9"/>
      <c r="FY170" s="9"/>
      <c r="FZ170" s="9"/>
      <c r="GA170" s="9"/>
      <c r="GB170" s="9"/>
      <c r="GC170" s="9"/>
      <c r="GD170" s="9"/>
      <c r="GE170" s="9"/>
      <c r="GF170" s="9"/>
      <c r="GG170" s="9"/>
      <c r="GH170" s="9"/>
      <c r="GI170" s="9"/>
      <c r="GJ170" s="9"/>
      <c r="GK170" s="9"/>
      <c r="GL170" s="9"/>
      <c r="GM170" s="9"/>
      <c r="GN170" s="9"/>
      <c r="GO170" s="9"/>
    </row>
    <row r="171" spans="1:197" ht="16.5" customHeight="1">
      <c r="A171" s="137" t="s">
        <v>220</v>
      </c>
      <c r="B171" s="33">
        <v>3</v>
      </c>
      <c r="C171" s="93">
        <v>0</v>
      </c>
      <c r="D171" s="33">
        <v>178</v>
      </c>
      <c r="E171" s="29">
        <v>0</v>
      </c>
      <c r="F171" s="13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9"/>
      <c r="CC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9"/>
      <c r="CO171" s="9"/>
      <c r="CP171" s="9"/>
      <c r="CQ171" s="9"/>
      <c r="CR171" s="9"/>
      <c r="CS171" s="9"/>
      <c r="CT171" s="9"/>
      <c r="CU171" s="9"/>
      <c r="CV171" s="9"/>
      <c r="CW171" s="9"/>
      <c r="CX171" s="9"/>
      <c r="CY171" s="9"/>
      <c r="CZ171" s="9"/>
      <c r="DA171" s="9"/>
      <c r="DB171" s="9"/>
      <c r="DC171" s="9"/>
      <c r="DD171" s="9"/>
      <c r="DE171" s="9"/>
      <c r="DF171" s="9"/>
      <c r="DG171" s="9"/>
      <c r="DH171" s="9"/>
      <c r="DI171" s="9"/>
      <c r="DJ171" s="9"/>
      <c r="DK171" s="9"/>
      <c r="DL171" s="9"/>
      <c r="DM171" s="9"/>
      <c r="DN171" s="9"/>
      <c r="DO171" s="9"/>
      <c r="DP171" s="9"/>
      <c r="DQ171" s="9"/>
      <c r="DR171" s="9"/>
      <c r="DS171" s="9"/>
      <c r="DT171" s="9"/>
      <c r="DU171" s="9"/>
      <c r="DV171" s="9"/>
      <c r="DW171" s="9"/>
      <c r="DX171" s="9"/>
      <c r="DY171" s="9"/>
      <c r="DZ171" s="9"/>
      <c r="EA171" s="9"/>
      <c r="EB171" s="9"/>
      <c r="EC171" s="9"/>
      <c r="ED171" s="9"/>
      <c r="EE171" s="9"/>
      <c r="EF171" s="9"/>
      <c r="EG171" s="9"/>
      <c r="EH171" s="9"/>
      <c r="EI171" s="9"/>
      <c r="EJ171" s="9"/>
      <c r="EK171" s="9"/>
      <c r="EL171" s="9"/>
      <c r="EM171" s="9"/>
      <c r="EN171" s="9"/>
      <c r="EO171" s="9"/>
      <c r="EP171" s="9"/>
      <c r="EQ171" s="9"/>
      <c r="ER171" s="9"/>
      <c r="ES171" s="9"/>
      <c r="ET171" s="9"/>
      <c r="EU171" s="9"/>
      <c r="EV171" s="9"/>
      <c r="EW171" s="9"/>
      <c r="EX171" s="9"/>
      <c r="EY171" s="9"/>
      <c r="EZ171" s="9"/>
      <c r="FA171" s="9"/>
      <c r="FB171" s="9"/>
      <c r="FC171" s="9"/>
      <c r="FD171" s="9"/>
      <c r="FE171" s="9"/>
      <c r="FF171" s="9"/>
      <c r="FG171" s="9"/>
      <c r="FH171" s="9"/>
      <c r="FI171" s="9"/>
      <c r="FJ171" s="9"/>
      <c r="FK171" s="9"/>
      <c r="FL171" s="9"/>
      <c r="FM171" s="9"/>
      <c r="FN171" s="9"/>
      <c r="FO171" s="9"/>
      <c r="FP171" s="9"/>
      <c r="FQ171" s="9"/>
      <c r="FR171" s="9"/>
      <c r="FS171" s="9"/>
      <c r="FT171" s="9"/>
      <c r="FU171" s="9"/>
      <c r="FV171" s="9"/>
      <c r="FW171" s="9"/>
      <c r="FX171" s="9"/>
      <c r="FY171" s="9"/>
      <c r="FZ171" s="9"/>
      <c r="GA171" s="9"/>
      <c r="GB171" s="9"/>
      <c r="GC171" s="9"/>
      <c r="GD171" s="9"/>
      <c r="GE171" s="9"/>
      <c r="GF171" s="9"/>
      <c r="GG171" s="9"/>
      <c r="GH171" s="9"/>
      <c r="GI171" s="9"/>
      <c r="GJ171" s="9"/>
      <c r="GK171" s="9"/>
      <c r="GL171" s="9"/>
      <c r="GM171" s="9"/>
      <c r="GN171" s="9"/>
      <c r="GO171" s="9"/>
    </row>
    <row r="172" spans="1:197" ht="16.5" customHeight="1">
      <c r="A172" s="137" t="s">
        <v>57</v>
      </c>
      <c r="B172" s="33">
        <v>1</v>
      </c>
      <c r="C172" s="93">
        <v>0</v>
      </c>
      <c r="D172" s="33">
        <v>29</v>
      </c>
      <c r="E172" s="29">
        <v>0</v>
      </c>
      <c r="F172" s="138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9"/>
      <c r="CW172" s="9"/>
      <c r="CX172" s="9"/>
      <c r="CY172" s="9"/>
      <c r="CZ172" s="9"/>
      <c r="DA172" s="9"/>
      <c r="DB172" s="9"/>
      <c r="DC172" s="9"/>
      <c r="DD172" s="9"/>
      <c r="DE172" s="9"/>
      <c r="DF172" s="9"/>
      <c r="DG172" s="9"/>
      <c r="DH172" s="9"/>
      <c r="DI172" s="9"/>
      <c r="DJ172" s="9"/>
      <c r="DK172" s="9"/>
      <c r="DL172" s="9"/>
      <c r="DM172" s="9"/>
      <c r="DN172" s="9"/>
      <c r="DO172" s="9"/>
      <c r="DP172" s="9"/>
      <c r="DQ172" s="9"/>
      <c r="DR172" s="9"/>
      <c r="DS172" s="9"/>
      <c r="DT172" s="9"/>
      <c r="DU172" s="9"/>
      <c r="DV172" s="9"/>
      <c r="DW172" s="9"/>
      <c r="DX172" s="9"/>
      <c r="DY172" s="9"/>
      <c r="DZ172" s="9"/>
      <c r="EA172" s="9"/>
      <c r="EB172" s="9"/>
      <c r="EC172" s="9"/>
      <c r="ED172" s="9"/>
      <c r="EE172" s="9"/>
      <c r="EF172" s="9"/>
      <c r="EG172" s="9"/>
      <c r="EH172" s="9"/>
      <c r="EI172" s="9"/>
      <c r="EJ172" s="9"/>
      <c r="EK172" s="9"/>
      <c r="EL172" s="9"/>
      <c r="EM172" s="9"/>
      <c r="EN172" s="9"/>
      <c r="EO172" s="9"/>
      <c r="EP172" s="9"/>
      <c r="EQ172" s="9"/>
      <c r="ER172" s="9"/>
      <c r="ES172" s="9"/>
      <c r="ET172" s="9"/>
      <c r="EU172" s="9"/>
      <c r="EV172" s="9"/>
      <c r="EW172" s="9"/>
      <c r="EX172" s="9"/>
      <c r="EY172" s="9"/>
      <c r="EZ172" s="9"/>
      <c r="FA172" s="9"/>
      <c r="FB172" s="9"/>
      <c r="FC172" s="9"/>
      <c r="FD172" s="9"/>
      <c r="FE172" s="9"/>
      <c r="FF172" s="9"/>
      <c r="FG172" s="9"/>
      <c r="FH172" s="9"/>
      <c r="FI172" s="9"/>
      <c r="FJ172" s="9"/>
      <c r="FK172" s="9"/>
      <c r="FL172" s="9"/>
      <c r="FM172" s="9"/>
      <c r="FN172" s="9"/>
      <c r="FO172" s="9"/>
      <c r="FP172" s="9"/>
      <c r="FQ172" s="9"/>
      <c r="FR172" s="9"/>
      <c r="FS172" s="9"/>
      <c r="FT172" s="9"/>
      <c r="FU172" s="9"/>
      <c r="FV172" s="9"/>
      <c r="FW172" s="9"/>
      <c r="FX172" s="9"/>
      <c r="FY172" s="9"/>
      <c r="FZ172" s="9"/>
      <c r="GA172" s="9"/>
      <c r="GB172" s="9"/>
      <c r="GC172" s="9"/>
      <c r="GD172" s="9"/>
      <c r="GE172" s="9"/>
      <c r="GF172" s="9"/>
      <c r="GG172" s="9"/>
      <c r="GH172" s="9"/>
      <c r="GI172" s="9"/>
      <c r="GJ172" s="9"/>
      <c r="GK172" s="9"/>
      <c r="GL172" s="9"/>
      <c r="GM172" s="9"/>
      <c r="GN172" s="9"/>
      <c r="GO172" s="9"/>
    </row>
    <row r="173" spans="1:197" ht="16.5" customHeight="1">
      <c r="A173" s="137" t="s">
        <v>56</v>
      </c>
      <c r="B173" s="33">
        <v>4</v>
      </c>
      <c r="C173" s="93">
        <v>0</v>
      </c>
      <c r="D173" s="33">
        <v>199</v>
      </c>
      <c r="E173" s="29">
        <v>0</v>
      </c>
      <c r="F173" s="13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CW173" s="9"/>
      <c r="CX173" s="9"/>
      <c r="CY173" s="9"/>
      <c r="CZ173" s="9"/>
      <c r="DA173" s="9"/>
      <c r="DB173" s="9"/>
      <c r="DC173" s="9"/>
      <c r="DD173" s="9"/>
      <c r="DE173" s="9"/>
      <c r="DF173" s="9"/>
      <c r="DG173" s="9"/>
      <c r="DH173" s="9"/>
      <c r="DI173" s="9"/>
      <c r="DJ173" s="9"/>
      <c r="DK173" s="9"/>
      <c r="DL173" s="9"/>
      <c r="DM173" s="9"/>
      <c r="DN173" s="9"/>
      <c r="DO173" s="9"/>
      <c r="DP173" s="9"/>
      <c r="DQ173" s="9"/>
      <c r="DR173" s="9"/>
      <c r="DS173" s="9"/>
      <c r="DT173" s="9"/>
      <c r="DU173" s="9"/>
      <c r="DV173" s="9"/>
      <c r="DW173" s="9"/>
      <c r="DX173" s="9"/>
      <c r="DY173" s="9"/>
      <c r="DZ173" s="9"/>
      <c r="EA173" s="9"/>
      <c r="EB173" s="9"/>
      <c r="EC173" s="9"/>
      <c r="ED173" s="9"/>
      <c r="EE173" s="9"/>
      <c r="EF173" s="9"/>
      <c r="EG173" s="9"/>
      <c r="EH173" s="9"/>
      <c r="EI173" s="9"/>
      <c r="EJ173" s="9"/>
      <c r="EK173" s="9"/>
      <c r="EL173" s="9"/>
      <c r="EM173" s="9"/>
      <c r="EN173" s="9"/>
      <c r="EO173" s="9"/>
      <c r="EP173" s="9"/>
      <c r="EQ173" s="9"/>
      <c r="ER173" s="9"/>
      <c r="ES173" s="9"/>
      <c r="ET173" s="9"/>
      <c r="EU173" s="9"/>
      <c r="EV173" s="9"/>
      <c r="EW173" s="9"/>
      <c r="EX173" s="9"/>
      <c r="EY173" s="9"/>
      <c r="EZ173" s="9"/>
      <c r="FA173" s="9"/>
      <c r="FB173" s="9"/>
      <c r="FC173" s="9"/>
      <c r="FD173" s="9"/>
      <c r="FE173" s="9"/>
      <c r="FF173" s="9"/>
      <c r="FG173" s="9"/>
      <c r="FH173" s="9"/>
      <c r="FI173" s="9"/>
      <c r="FJ173" s="9"/>
      <c r="FK173" s="9"/>
      <c r="FL173" s="9"/>
      <c r="FM173" s="9"/>
      <c r="FN173" s="9"/>
      <c r="FO173" s="9"/>
      <c r="FP173" s="9"/>
      <c r="FQ173" s="9"/>
      <c r="FR173" s="9"/>
      <c r="FS173" s="9"/>
      <c r="FT173" s="9"/>
      <c r="FU173" s="9"/>
      <c r="FV173" s="9"/>
      <c r="FW173" s="9"/>
      <c r="FX173" s="9"/>
      <c r="FY173" s="9"/>
      <c r="FZ173" s="9"/>
      <c r="GA173" s="9"/>
      <c r="GB173" s="9"/>
      <c r="GC173" s="9"/>
      <c r="GD173" s="9"/>
      <c r="GE173" s="9"/>
      <c r="GF173" s="9"/>
      <c r="GG173" s="9"/>
      <c r="GH173" s="9"/>
      <c r="GI173" s="9"/>
      <c r="GJ173" s="9"/>
      <c r="GK173" s="9"/>
      <c r="GL173" s="9"/>
      <c r="GM173" s="9"/>
      <c r="GN173" s="9"/>
      <c r="GO173" s="9"/>
    </row>
    <row r="174" spans="1:197" ht="16.5" customHeight="1" thickBot="1">
      <c r="A174" s="137" t="s">
        <v>181</v>
      </c>
      <c r="B174" s="33">
        <v>2</v>
      </c>
      <c r="C174" s="93">
        <v>1</v>
      </c>
      <c r="D174" s="33">
        <v>40</v>
      </c>
      <c r="E174" s="29">
        <v>10</v>
      </c>
      <c r="F174" s="138" t="s">
        <v>164</v>
      </c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9"/>
      <c r="BV174" s="9"/>
      <c r="BW174" s="9"/>
      <c r="BX174" s="9"/>
      <c r="BY174" s="9"/>
      <c r="BZ174" s="9"/>
      <c r="CA174" s="9"/>
      <c r="CB174" s="9"/>
      <c r="CC174" s="9"/>
      <c r="CD174" s="9"/>
      <c r="CE174" s="9"/>
      <c r="CF174" s="9"/>
      <c r="CG174" s="9"/>
      <c r="CH174" s="9"/>
      <c r="CI174" s="9"/>
      <c r="CJ174" s="9"/>
      <c r="CK174" s="9"/>
      <c r="CL174" s="9"/>
      <c r="CM174" s="9"/>
      <c r="CN174" s="9"/>
      <c r="CO174" s="9"/>
      <c r="CP174" s="9"/>
      <c r="CQ174" s="9"/>
      <c r="CR174" s="9"/>
      <c r="CS174" s="9"/>
      <c r="CT174" s="9"/>
      <c r="CU174" s="9"/>
      <c r="CV174" s="9"/>
      <c r="CW174" s="9"/>
      <c r="CX174" s="9"/>
      <c r="CY174" s="9"/>
      <c r="CZ174" s="9"/>
      <c r="DA174" s="9"/>
      <c r="DB174" s="9"/>
      <c r="DC174" s="9"/>
      <c r="DD174" s="9"/>
      <c r="DE174" s="9"/>
      <c r="DF174" s="9"/>
      <c r="DG174" s="9"/>
      <c r="DH174" s="9"/>
      <c r="DI174" s="9"/>
      <c r="DJ174" s="9"/>
      <c r="DK174" s="9"/>
      <c r="DL174" s="9"/>
      <c r="DM174" s="9"/>
      <c r="DN174" s="9"/>
      <c r="DO174" s="9"/>
      <c r="DP174" s="9"/>
      <c r="DQ174" s="9"/>
      <c r="DR174" s="9"/>
      <c r="DS174" s="9"/>
      <c r="DT174" s="9"/>
      <c r="DU174" s="9"/>
      <c r="DV174" s="9"/>
      <c r="DW174" s="9"/>
      <c r="DX174" s="9"/>
      <c r="DY174" s="9"/>
      <c r="DZ174" s="9"/>
      <c r="EA174" s="9"/>
      <c r="EB174" s="9"/>
      <c r="EC174" s="9"/>
      <c r="ED174" s="9"/>
      <c r="EE174" s="9"/>
      <c r="EF174" s="9"/>
      <c r="EG174" s="9"/>
      <c r="EH174" s="9"/>
      <c r="EI174" s="9"/>
      <c r="EJ174" s="9"/>
      <c r="EK174" s="9"/>
      <c r="EL174" s="9"/>
      <c r="EM174" s="9"/>
      <c r="EN174" s="9"/>
      <c r="EO174" s="9"/>
      <c r="EP174" s="9"/>
      <c r="EQ174" s="9"/>
      <c r="ER174" s="9"/>
      <c r="ES174" s="9"/>
      <c r="ET174" s="9"/>
      <c r="EU174" s="9"/>
      <c r="EV174" s="9"/>
      <c r="EW174" s="9"/>
      <c r="EX174" s="9"/>
      <c r="EY174" s="9"/>
      <c r="EZ174" s="9"/>
      <c r="FA174" s="9"/>
      <c r="FB174" s="9"/>
      <c r="FC174" s="9"/>
      <c r="FD174" s="9"/>
      <c r="FE174" s="9"/>
      <c r="FF174" s="9"/>
      <c r="FG174" s="9"/>
      <c r="FH174" s="9"/>
      <c r="FI174" s="9"/>
      <c r="FJ174" s="9"/>
      <c r="FK174" s="9"/>
      <c r="FL174" s="9"/>
      <c r="FM174" s="9"/>
      <c r="FN174" s="9"/>
      <c r="FO174" s="9"/>
      <c r="FP174" s="9"/>
      <c r="FQ174" s="9"/>
      <c r="FR174" s="9"/>
      <c r="FS174" s="9"/>
      <c r="FT174" s="9"/>
      <c r="FU174" s="9"/>
      <c r="FV174" s="9"/>
      <c r="FW174" s="9"/>
      <c r="FX174" s="9"/>
      <c r="FY174" s="9"/>
      <c r="FZ174" s="9"/>
      <c r="GA174" s="9"/>
      <c r="GB174" s="9"/>
      <c r="GC174" s="9"/>
      <c r="GD174" s="9"/>
      <c r="GE174" s="9"/>
      <c r="GF174" s="9"/>
      <c r="GG174" s="9"/>
      <c r="GH174" s="9"/>
      <c r="GI174" s="9"/>
      <c r="GJ174" s="9"/>
      <c r="GK174" s="9"/>
      <c r="GL174" s="9"/>
      <c r="GM174" s="9"/>
      <c r="GN174" s="9"/>
      <c r="GO174" s="9"/>
    </row>
    <row r="175" spans="1:197" ht="16.5" customHeight="1" thickBot="1">
      <c r="A175" s="191" t="s">
        <v>240</v>
      </c>
      <c r="B175" s="184">
        <f>SUM(B176:B187)</f>
        <v>53</v>
      </c>
      <c r="C175" s="185">
        <f>SUM(C176:C187)</f>
        <v>8</v>
      </c>
      <c r="D175" s="184">
        <f>SUM(D176:D187)</f>
        <v>8457</v>
      </c>
      <c r="E175" s="187">
        <f>SUM(E176:E187)</f>
        <v>2479</v>
      </c>
      <c r="F175" s="187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9"/>
      <c r="CW175" s="9"/>
      <c r="CX175" s="9"/>
      <c r="CY175" s="9"/>
      <c r="CZ175" s="9"/>
      <c r="DA175" s="9"/>
      <c r="DB175" s="9"/>
      <c r="DC175" s="9"/>
      <c r="DD175" s="9"/>
      <c r="DE175" s="9"/>
      <c r="DF175" s="9"/>
      <c r="DG175" s="9"/>
      <c r="DH175" s="9"/>
      <c r="DI175" s="9"/>
      <c r="DJ175" s="9"/>
      <c r="DK175" s="9"/>
      <c r="DL175" s="9"/>
      <c r="DM175" s="9"/>
      <c r="DN175" s="9"/>
      <c r="DO175" s="9"/>
      <c r="DP175" s="9"/>
      <c r="DQ175" s="9"/>
      <c r="DR175" s="9"/>
      <c r="DS175" s="9"/>
      <c r="DT175" s="9"/>
      <c r="DU175" s="9"/>
      <c r="DV175" s="9"/>
      <c r="DW175" s="9"/>
      <c r="DX175" s="9"/>
      <c r="DY175" s="9"/>
      <c r="DZ175" s="9"/>
      <c r="EA175" s="9"/>
      <c r="EB175" s="9"/>
      <c r="EC175" s="9"/>
      <c r="ED175" s="9"/>
      <c r="EE175" s="9"/>
      <c r="EF175" s="9"/>
      <c r="EG175" s="9"/>
      <c r="EH175" s="9"/>
      <c r="EI175" s="9"/>
      <c r="EJ175" s="9"/>
      <c r="EK175" s="9"/>
      <c r="EL175" s="9"/>
      <c r="EM175" s="9"/>
      <c r="EN175" s="9"/>
      <c r="EO175" s="9"/>
      <c r="EP175" s="9"/>
      <c r="EQ175" s="9"/>
      <c r="ER175" s="9"/>
      <c r="ES175" s="9"/>
      <c r="ET175" s="9"/>
      <c r="EU175" s="9"/>
      <c r="EV175" s="9"/>
      <c r="EW175" s="9"/>
      <c r="EX175" s="9"/>
      <c r="EY175" s="9"/>
      <c r="EZ175" s="9"/>
      <c r="FA175" s="9"/>
      <c r="FB175" s="9"/>
      <c r="FC175" s="9"/>
      <c r="FD175" s="9"/>
      <c r="FE175" s="9"/>
      <c r="FF175" s="9"/>
      <c r="FG175" s="9"/>
      <c r="FH175" s="9"/>
      <c r="FI175" s="9"/>
      <c r="FJ175" s="9"/>
      <c r="FK175" s="9"/>
      <c r="FL175" s="9"/>
      <c r="FM175" s="9"/>
      <c r="FN175" s="9"/>
      <c r="FO175" s="9"/>
      <c r="FP175" s="9"/>
      <c r="FQ175" s="9"/>
      <c r="FR175" s="9"/>
      <c r="FS175" s="9"/>
      <c r="FT175" s="9"/>
      <c r="FU175" s="9"/>
      <c r="FV175" s="9"/>
      <c r="FW175" s="9"/>
      <c r="FX175" s="9"/>
      <c r="FY175" s="9"/>
      <c r="FZ175" s="9"/>
      <c r="GA175" s="9"/>
      <c r="GB175" s="9"/>
      <c r="GC175" s="9"/>
      <c r="GD175" s="9"/>
      <c r="GE175" s="9"/>
      <c r="GF175" s="9"/>
      <c r="GG175" s="9"/>
      <c r="GH175" s="9"/>
      <c r="GI175" s="9"/>
      <c r="GJ175" s="9"/>
      <c r="GK175" s="9"/>
      <c r="GL175" s="9"/>
      <c r="GM175" s="9"/>
      <c r="GN175" s="9"/>
      <c r="GO175" s="9"/>
    </row>
    <row r="176" spans="1:197" ht="16.5" customHeight="1" thickTop="1">
      <c r="A176" s="137" t="s">
        <v>212</v>
      </c>
      <c r="B176" s="33">
        <v>6</v>
      </c>
      <c r="C176" s="93">
        <v>2</v>
      </c>
      <c r="D176" s="33">
        <v>654</v>
      </c>
      <c r="E176" s="29">
        <v>260</v>
      </c>
      <c r="F176" s="138" t="s">
        <v>192</v>
      </c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9"/>
      <c r="CA176" s="9"/>
      <c r="CB176" s="9"/>
      <c r="CC176" s="9"/>
      <c r="CD176" s="9"/>
      <c r="CE176" s="9"/>
      <c r="CF176" s="9"/>
      <c r="CG176" s="9"/>
      <c r="CH176" s="9"/>
      <c r="CI176" s="9"/>
      <c r="CJ176" s="9"/>
      <c r="CK176" s="9"/>
      <c r="CL176" s="9"/>
      <c r="CM176" s="9"/>
      <c r="CN176" s="9"/>
      <c r="CO176" s="9"/>
      <c r="CP176" s="9"/>
      <c r="CQ176" s="9"/>
      <c r="CR176" s="9"/>
      <c r="CS176" s="9"/>
      <c r="CT176" s="9"/>
      <c r="CU176" s="9"/>
      <c r="CV176" s="9"/>
      <c r="CW176" s="9"/>
      <c r="CX176" s="9"/>
      <c r="CY176" s="9"/>
      <c r="CZ176" s="9"/>
      <c r="DA176" s="9"/>
      <c r="DB176" s="9"/>
      <c r="DC176" s="9"/>
      <c r="DD176" s="9"/>
      <c r="DE176" s="9"/>
      <c r="DF176" s="9"/>
      <c r="DG176" s="9"/>
      <c r="DH176" s="9"/>
      <c r="DI176" s="9"/>
      <c r="DJ176" s="9"/>
      <c r="DK176" s="9"/>
      <c r="DL176" s="9"/>
      <c r="DM176" s="9"/>
      <c r="DN176" s="9"/>
      <c r="DO176" s="9"/>
      <c r="DP176" s="9"/>
      <c r="DQ176" s="9"/>
      <c r="DR176" s="9"/>
      <c r="DS176" s="9"/>
      <c r="DT176" s="9"/>
      <c r="DU176" s="9"/>
      <c r="DV176" s="9"/>
      <c r="DW176" s="9"/>
      <c r="DX176" s="9"/>
      <c r="DY176" s="9"/>
      <c r="DZ176" s="9"/>
      <c r="EA176" s="9"/>
      <c r="EB176" s="9"/>
      <c r="EC176" s="9"/>
      <c r="ED176" s="9"/>
      <c r="EE176" s="9"/>
      <c r="EF176" s="9"/>
      <c r="EG176" s="9"/>
      <c r="EH176" s="9"/>
      <c r="EI176" s="9"/>
      <c r="EJ176" s="9"/>
      <c r="EK176" s="9"/>
      <c r="EL176" s="9"/>
      <c r="EM176" s="9"/>
      <c r="EN176" s="9"/>
      <c r="EO176" s="9"/>
      <c r="EP176" s="9"/>
      <c r="EQ176" s="9"/>
      <c r="ER176" s="9"/>
      <c r="ES176" s="9"/>
      <c r="ET176" s="9"/>
      <c r="EU176" s="9"/>
      <c r="EV176" s="9"/>
      <c r="EW176" s="9"/>
      <c r="EX176" s="9"/>
      <c r="EY176" s="9"/>
      <c r="EZ176" s="9"/>
      <c r="FA176" s="9"/>
      <c r="FB176" s="9"/>
      <c r="FC176" s="9"/>
      <c r="FD176" s="9"/>
      <c r="FE176" s="9"/>
      <c r="FF176" s="9"/>
      <c r="FG176" s="9"/>
      <c r="FH176" s="9"/>
      <c r="FI176" s="9"/>
      <c r="FJ176" s="9"/>
      <c r="FK176" s="9"/>
      <c r="FL176" s="9"/>
      <c r="FM176" s="9"/>
      <c r="FN176" s="9"/>
      <c r="FO176" s="9"/>
      <c r="FP176" s="9"/>
      <c r="FQ176" s="9"/>
      <c r="FR176" s="9"/>
      <c r="FS176" s="9"/>
      <c r="FT176" s="9"/>
      <c r="FU176" s="9"/>
      <c r="FV176" s="9"/>
      <c r="FW176" s="9"/>
      <c r="FX176" s="9"/>
      <c r="FY176" s="9"/>
      <c r="FZ176" s="9"/>
      <c r="GA176" s="9"/>
      <c r="GB176" s="9"/>
      <c r="GC176" s="9"/>
      <c r="GD176" s="9"/>
      <c r="GE176" s="9"/>
      <c r="GF176" s="9"/>
      <c r="GG176" s="9"/>
      <c r="GH176" s="9"/>
      <c r="GI176" s="9"/>
      <c r="GJ176" s="9"/>
      <c r="GK176" s="9"/>
      <c r="GL176" s="9"/>
      <c r="GM176" s="9"/>
      <c r="GN176" s="9"/>
      <c r="GO176" s="9"/>
    </row>
    <row r="177" spans="1:197" ht="16.5" customHeight="1">
      <c r="A177" s="137" t="s">
        <v>210</v>
      </c>
      <c r="B177" s="33">
        <v>5</v>
      </c>
      <c r="C177" s="93">
        <v>1</v>
      </c>
      <c r="D177" s="33">
        <v>1639</v>
      </c>
      <c r="E177" s="29">
        <v>1356</v>
      </c>
      <c r="F177" s="138" t="s">
        <v>165</v>
      </c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  <c r="CA177" s="9"/>
      <c r="CB177" s="9"/>
      <c r="CC177" s="9"/>
      <c r="CD177" s="9"/>
      <c r="CE177" s="9"/>
      <c r="CF177" s="9"/>
      <c r="CG177" s="9"/>
      <c r="CH177" s="9"/>
      <c r="CI177" s="9"/>
      <c r="CJ177" s="9"/>
      <c r="CK177" s="9"/>
      <c r="CL177" s="9"/>
      <c r="CM177" s="9"/>
      <c r="CN177" s="9"/>
      <c r="CO177" s="9"/>
      <c r="CP177" s="9"/>
      <c r="CQ177" s="9"/>
      <c r="CR177" s="9"/>
      <c r="CS177" s="9"/>
      <c r="CT177" s="9"/>
      <c r="CU177" s="9"/>
      <c r="CV177" s="9"/>
      <c r="CW177" s="9"/>
      <c r="CX177" s="9"/>
      <c r="CY177" s="9"/>
      <c r="CZ177" s="9"/>
      <c r="DA177" s="9"/>
      <c r="DB177" s="9"/>
      <c r="DC177" s="9"/>
      <c r="DD177" s="9"/>
      <c r="DE177" s="9"/>
      <c r="DF177" s="9"/>
      <c r="DG177" s="9"/>
      <c r="DH177" s="9"/>
      <c r="DI177" s="9"/>
      <c r="DJ177" s="9"/>
      <c r="DK177" s="9"/>
      <c r="DL177" s="9"/>
      <c r="DM177" s="9"/>
      <c r="DN177" s="9"/>
      <c r="DO177" s="9"/>
      <c r="DP177" s="9"/>
      <c r="DQ177" s="9"/>
      <c r="DR177" s="9"/>
      <c r="DS177" s="9"/>
      <c r="DT177" s="9"/>
      <c r="DU177" s="9"/>
      <c r="DV177" s="9"/>
      <c r="DW177" s="9"/>
      <c r="DX177" s="9"/>
      <c r="DY177" s="9"/>
      <c r="DZ177" s="9"/>
      <c r="EA177" s="9"/>
      <c r="EB177" s="9"/>
      <c r="EC177" s="9"/>
      <c r="ED177" s="9"/>
      <c r="EE177" s="9"/>
      <c r="EF177" s="9"/>
      <c r="EG177" s="9"/>
      <c r="EH177" s="9"/>
      <c r="EI177" s="9"/>
      <c r="EJ177" s="9"/>
      <c r="EK177" s="9"/>
      <c r="EL177" s="9"/>
      <c r="EM177" s="9"/>
      <c r="EN177" s="9"/>
      <c r="EO177" s="9"/>
      <c r="EP177" s="9"/>
      <c r="EQ177" s="9"/>
      <c r="ER177" s="9"/>
      <c r="ES177" s="9"/>
      <c r="ET177" s="9"/>
      <c r="EU177" s="9"/>
      <c r="EV177" s="9"/>
      <c r="EW177" s="9"/>
      <c r="EX177" s="9"/>
      <c r="EY177" s="9"/>
      <c r="EZ177" s="9"/>
      <c r="FA177" s="9"/>
      <c r="FB177" s="9"/>
      <c r="FC177" s="9"/>
      <c r="FD177" s="9"/>
      <c r="FE177" s="9"/>
      <c r="FF177" s="9"/>
      <c r="FG177" s="9"/>
      <c r="FH177" s="9"/>
      <c r="FI177" s="9"/>
      <c r="FJ177" s="9"/>
      <c r="FK177" s="9"/>
      <c r="FL177" s="9"/>
      <c r="FM177" s="9"/>
      <c r="FN177" s="9"/>
      <c r="FO177" s="9"/>
      <c r="FP177" s="9"/>
      <c r="FQ177" s="9"/>
      <c r="FR177" s="9"/>
      <c r="FS177" s="9"/>
      <c r="FT177" s="9"/>
      <c r="FU177" s="9"/>
      <c r="FV177" s="9"/>
      <c r="FW177" s="9"/>
      <c r="FX177" s="9"/>
      <c r="FY177" s="9"/>
      <c r="FZ177" s="9"/>
      <c r="GA177" s="9"/>
      <c r="GB177" s="9"/>
      <c r="GC177" s="9"/>
      <c r="GD177" s="9"/>
      <c r="GE177" s="9"/>
      <c r="GF177" s="9"/>
      <c r="GG177" s="9"/>
      <c r="GH177" s="9"/>
      <c r="GI177" s="9"/>
      <c r="GJ177" s="9"/>
      <c r="GK177" s="9"/>
      <c r="GL177" s="9"/>
      <c r="GM177" s="9"/>
      <c r="GN177" s="9"/>
      <c r="GO177" s="9"/>
    </row>
    <row r="178" spans="1:197" ht="16.5" customHeight="1">
      <c r="A178" s="137" t="s">
        <v>211</v>
      </c>
      <c r="B178" s="33">
        <v>2</v>
      </c>
      <c r="C178" s="93">
        <v>0</v>
      </c>
      <c r="D178" s="33">
        <v>52</v>
      </c>
      <c r="E178" s="29">
        <v>0</v>
      </c>
      <c r="F178" s="138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9"/>
      <c r="CW178" s="9"/>
      <c r="CX178" s="9"/>
      <c r="CY178" s="9"/>
      <c r="CZ178" s="9"/>
      <c r="DA178" s="9"/>
      <c r="DB178" s="9"/>
      <c r="DC178" s="9"/>
      <c r="DD178" s="9"/>
      <c r="DE178" s="9"/>
      <c r="DF178" s="9"/>
      <c r="DG178" s="9"/>
      <c r="DH178" s="9"/>
      <c r="DI178" s="9"/>
      <c r="DJ178" s="9"/>
      <c r="DK178" s="9"/>
      <c r="DL178" s="9"/>
      <c r="DM178" s="9"/>
      <c r="DN178" s="9"/>
      <c r="DO178" s="9"/>
      <c r="DP178" s="9"/>
      <c r="DQ178" s="9"/>
      <c r="DR178" s="9"/>
      <c r="DS178" s="9"/>
      <c r="DT178" s="9"/>
      <c r="DU178" s="9"/>
      <c r="DV178" s="9"/>
      <c r="DW178" s="9"/>
      <c r="DX178" s="9"/>
      <c r="DY178" s="9"/>
      <c r="DZ178" s="9"/>
      <c r="EA178" s="9"/>
      <c r="EB178" s="9"/>
      <c r="EC178" s="9"/>
      <c r="ED178" s="9"/>
      <c r="EE178" s="9"/>
      <c r="EF178" s="9"/>
      <c r="EG178" s="9"/>
      <c r="EH178" s="9"/>
      <c r="EI178" s="9"/>
      <c r="EJ178" s="9"/>
      <c r="EK178" s="9"/>
      <c r="EL178" s="9"/>
      <c r="EM178" s="9"/>
      <c r="EN178" s="9"/>
      <c r="EO178" s="9"/>
      <c r="EP178" s="9"/>
      <c r="EQ178" s="9"/>
      <c r="ER178" s="9"/>
      <c r="ES178" s="9"/>
      <c r="ET178" s="9"/>
      <c r="EU178" s="9"/>
      <c r="EV178" s="9"/>
      <c r="EW178" s="9"/>
      <c r="EX178" s="9"/>
      <c r="EY178" s="9"/>
      <c r="EZ178" s="9"/>
      <c r="FA178" s="9"/>
      <c r="FB178" s="9"/>
      <c r="FC178" s="9"/>
      <c r="FD178" s="9"/>
      <c r="FE178" s="9"/>
      <c r="FF178" s="9"/>
      <c r="FG178" s="9"/>
      <c r="FH178" s="9"/>
      <c r="FI178" s="9"/>
      <c r="FJ178" s="9"/>
      <c r="FK178" s="9"/>
      <c r="FL178" s="9"/>
      <c r="FM178" s="9"/>
      <c r="FN178" s="9"/>
      <c r="FO178" s="9"/>
      <c r="FP178" s="9"/>
      <c r="FQ178" s="9"/>
      <c r="FR178" s="9"/>
      <c r="FS178" s="9"/>
      <c r="FT178" s="9"/>
      <c r="FU178" s="9"/>
      <c r="FV178" s="9"/>
      <c r="FW178" s="9"/>
      <c r="FX178" s="9"/>
      <c r="FY178" s="9"/>
      <c r="FZ178" s="9"/>
      <c r="GA178" s="9"/>
      <c r="GB178" s="9"/>
      <c r="GC178" s="9"/>
      <c r="GD178" s="9"/>
      <c r="GE178" s="9"/>
      <c r="GF178" s="9"/>
      <c r="GG178" s="9"/>
      <c r="GH178" s="9"/>
      <c r="GI178" s="9"/>
      <c r="GJ178" s="9"/>
      <c r="GK178" s="9"/>
      <c r="GL178" s="9"/>
      <c r="GM178" s="9"/>
      <c r="GN178" s="9"/>
      <c r="GO178" s="9"/>
    </row>
    <row r="179" spans="1:197" ht="16.5" customHeight="1">
      <c r="A179" s="137" t="s">
        <v>207</v>
      </c>
      <c r="B179" s="33">
        <v>1</v>
      </c>
      <c r="C179" s="93">
        <v>0</v>
      </c>
      <c r="D179" s="33">
        <v>264</v>
      </c>
      <c r="E179" s="29">
        <v>0</v>
      </c>
      <c r="F179" s="143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  <c r="CA179" s="9"/>
      <c r="CB179" s="9"/>
      <c r="CC179" s="9"/>
      <c r="CD179" s="9"/>
      <c r="CE179" s="9"/>
      <c r="CF179" s="9"/>
      <c r="CG179" s="9"/>
      <c r="CH179" s="9"/>
      <c r="CI179" s="9"/>
      <c r="CJ179" s="9"/>
      <c r="CK179" s="9"/>
      <c r="CL179" s="9"/>
      <c r="CM179" s="9"/>
      <c r="CN179" s="9"/>
      <c r="CO179" s="9"/>
      <c r="CP179" s="9"/>
      <c r="CQ179" s="9"/>
      <c r="CR179" s="9"/>
      <c r="CS179" s="9"/>
      <c r="CT179" s="9"/>
      <c r="CU179" s="9"/>
      <c r="CV179" s="9"/>
      <c r="CW179" s="9"/>
      <c r="CX179" s="9"/>
      <c r="CY179" s="9"/>
      <c r="CZ179" s="9"/>
      <c r="DA179" s="9"/>
      <c r="DB179" s="9"/>
      <c r="DC179" s="9"/>
      <c r="DD179" s="9"/>
      <c r="DE179" s="9"/>
      <c r="DF179" s="9"/>
      <c r="DG179" s="9"/>
      <c r="DH179" s="9"/>
      <c r="DI179" s="9"/>
      <c r="DJ179" s="9"/>
      <c r="DK179" s="9"/>
      <c r="DL179" s="9"/>
      <c r="DM179" s="9"/>
      <c r="DN179" s="9"/>
      <c r="DO179" s="9"/>
      <c r="DP179" s="9"/>
      <c r="DQ179" s="9"/>
      <c r="DR179" s="9"/>
      <c r="DS179" s="9"/>
      <c r="DT179" s="9"/>
      <c r="DU179" s="9"/>
      <c r="DV179" s="9"/>
      <c r="DW179" s="9"/>
      <c r="DX179" s="9"/>
      <c r="DY179" s="9"/>
      <c r="DZ179" s="9"/>
      <c r="EA179" s="9"/>
      <c r="EB179" s="9"/>
      <c r="EC179" s="9"/>
      <c r="ED179" s="9"/>
      <c r="EE179" s="9"/>
      <c r="EF179" s="9"/>
      <c r="EG179" s="9"/>
      <c r="EH179" s="9"/>
      <c r="EI179" s="9"/>
      <c r="EJ179" s="9"/>
      <c r="EK179" s="9"/>
      <c r="EL179" s="9"/>
      <c r="EM179" s="9"/>
      <c r="EN179" s="9"/>
      <c r="EO179" s="9"/>
      <c r="EP179" s="9"/>
      <c r="EQ179" s="9"/>
      <c r="ER179" s="9"/>
      <c r="ES179" s="9"/>
      <c r="ET179" s="9"/>
      <c r="EU179" s="9"/>
      <c r="EV179" s="9"/>
      <c r="EW179" s="9"/>
      <c r="EX179" s="9"/>
      <c r="EY179" s="9"/>
      <c r="EZ179" s="9"/>
      <c r="FA179" s="9"/>
      <c r="FB179" s="9"/>
      <c r="FC179" s="9"/>
      <c r="FD179" s="9"/>
      <c r="FE179" s="9"/>
      <c r="FF179" s="9"/>
      <c r="FG179" s="9"/>
      <c r="FH179" s="9"/>
      <c r="FI179" s="9"/>
      <c r="FJ179" s="9"/>
      <c r="FK179" s="9"/>
      <c r="FL179" s="9"/>
      <c r="FM179" s="9"/>
      <c r="FN179" s="9"/>
      <c r="FO179" s="9"/>
      <c r="FP179" s="9"/>
      <c r="FQ179" s="9"/>
      <c r="FR179" s="9"/>
      <c r="FS179" s="9"/>
      <c r="FT179" s="9"/>
      <c r="FU179" s="9"/>
      <c r="FV179" s="9"/>
      <c r="FW179" s="9"/>
      <c r="FX179" s="9"/>
      <c r="FY179" s="9"/>
      <c r="FZ179" s="9"/>
      <c r="GA179" s="9"/>
      <c r="GB179" s="9"/>
      <c r="GC179" s="9"/>
      <c r="GD179" s="9"/>
      <c r="GE179" s="9"/>
      <c r="GF179" s="9"/>
      <c r="GG179" s="9"/>
      <c r="GH179" s="9"/>
      <c r="GI179" s="9"/>
      <c r="GJ179" s="9"/>
      <c r="GK179" s="9"/>
      <c r="GL179" s="9"/>
      <c r="GM179" s="9"/>
      <c r="GN179" s="9"/>
      <c r="GO179" s="9"/>
    </row>
    <row r="180" spans="1:197" ht="16.5" customHeight="1">
      <c r="A180" s="137" t="s">
        <v>190</v>
      </c>
      <c r="B180" s="33">
        <v>3</v>
      </c>
      <c r="C180" s="93">
        <v>1</v>
      </c>
      <c r="D180" s="33">
        <v>486</v>
      </c>
      <c r="E180" s="29">
        <v>400</v>
      </c>
      <c r="F180" s="138" t="s">
        <v>191</v>
      </c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  <c r="CA180" s="9"/>
      <c r="CB180" s="9"/>
      <c r="CC180" s="9"/>
      <c r="CD180" s="9"/>
      <c r="CE180" s="9"/>
      <c r="CF180" s="9"/>
      <c r="CG180" s="9"/>
      <c r="CH180" s="9"/>
      <c r="CI180" s="9"/>
      <c r="CJ180" s="9"/>
      <c r="CK180" s="9"/>
      <c r="CL180" s="9"/>
      <c r="CM180" s="9"/>
      <c r="CN180" s="9"/>
      <c r="CO180" s="9"/>
      <c r="CP180" s="9"/>
      <c r="CQ180" s="9"/>
      <c r="CR180" s="9"/>
      <c r="CS180" s="9"/>
      <c r="CT180" s="9"/>
      <c r="CU180" s="9"/>
      <c r="CV180" s="9"/>
      <c r="CW180" s="9"/>
      <c r="CX180" s="9"/>
      <c r="CY180" s="9"/>
      <c r="CZ180" s="9"/>
      <c r="DA180" s="9"/>
      <c r="DB180" s="9"/>
      <c r="DC180" s="9"/>
      <c r="DD180" s="9"/>
      <c r="DE180" s="9"/>
      <c r="DF180" s="9"/>
      <c r="DG180" s="9"/>
      <c r="DH180" s="9"/>
      <c r="DI180" s="9"/>
      <c r="DJ180" s="9"/>
      <c r="DK180" s="9"/>
      <c r="DL180" s="9"/>
      <c r="DM180" s="9"/>
      <c r="DN180" s="9"/>
      <c r="DO180" s="9"/>
      <c r="DP180" s="9"/>
      <c r="DQ180" s="9"/>
      <c r="DR180" s="9"/>
      <c r="DS180" s="9"/>
      <c r="DT180" s="9"/>
      <c r="DU180" s="9"/>
      <c r="DV180" s="9"/>
      <c r="DW180" s="9"/>
      <c r="DX180" s="9"/>
      <c r="DY180" s="9"/>
      <c r="DZ180" s="9"/>
      <c r="EA180" s="9"/>
      <c r="EB180" s="9"/>
      <c r="EC180" s="9"/>
      <c r="ED180" s="9"/>
      <c r="EE180" s="9"/>
      <c r="EF180" s="9"/>
      <c r="EG180" s="9"/>
      <c r="EH180" s="9"/>
      <c r="EI180" s="9"/>
      <c r="EJ180" s="9"/>
      <c r="EK180" s="9"/>
      <c r="EL180" s="9"/>
      <c r="EM180" s="9"/>
      <c r="EN180" s="9"/>
      <c r="EO180" s="9"/>
      <c r="EP180" s="9"/>
      <c r="EQ180" s="9"/>
      <c r="ER180" s="9"/>
      <c r="ES180" s="9"/>
      <c r="ET180" s="9"/>
      <c r="EU180" s="9"/>
      <c r="EV180" s="9"/>
      <c r="EW180" s="9"/>
      <c r="EX180" s="9"/>
      <c r="EY180" s="9"/>
      <c r="EZ180" s="9"/>
      <c r="FA180" s="9"/>
      <c r="FB180" s="9"/>
      <c r="FC180" s="9"/>
      <c r="FD180" s="9"/>
      <c r="FE180" s="9"/>
      <c r="FF180" s="9"/>
      <c r="FG180" s="9"/>
      <c r="FH180" s="9"/>
      <c r="FI180" s="9"/>
      <c r="FJ180" s="9"/>
      <c r="FK180" s="9"/>
      <c r="FL180" s="9"/>
      <c r="FM180" s="9"/>
      <c r="FN180" s="9"/>
      <c r="FO180" s="9"/>
      <c r="FP180" s="9"/>
      <c r="FQ180" s="9"/>
      <c r="FR180" s="9"/>
      <c r="FS180" s="9"/>
      <c r="FT180" s="9"/>
      <c r="FU180" s="9"/>
      <c r="FV180" s="9"/>
      <c r="FW180" s="9"/>
      <c r="FX180" s="9"/>
      <c r="FY180" s="9"/>
      <c r="FZ180" s="9"/>
      <c r="GA180" s="9"/>
      <c r="GB180" s="9"/>
      <c r="GC180" s="9"/>
      <c r="GD180" s="9"/>
      <c r="GE180" s="9"/>
      <c r="GF180" s="9"/>
      <c r="GG180" s="9"/>
      <c r="GH180" s="9"/>
      <c r="GI180" s="9"/>
      <c r="GJ180" s="9"/>
      <c r="GK180" s="9"/>
      <c r="GL180" s="9"/>
      <c r="GM180" s="9"/>
      <c r="GN180" s="9"/>
      <c r="GO180" s="9"/>
    </row>
    <row r="181" spans="1:197" ht="16.5" customHeight="1">
      <c r="A181" s="137" t="s">
        <v>206</v>
      </c>
      <c r="B181" s="33">
        <v>7</v>
      </c>
      <c r="C181" s="93">
        <v>1</v>
      </c>
      <c r="D181" s="33">
        <v>2485</v>
      </c>
      <c r="E181" s="29">
        <v>10</v>
      </c>
      <c r="F181" s="138" t="s">
        <v>164</v>
      </c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CW181" s="9"/>
      <c r="CX181" s="9"/>
      <c r="CY181" s="9"/>
      <c r="CZ181" s="9"/>
      <c r="DA181" s="9"/>
      <c r="DB181" s="9"/>
      <c r="DC181" s="9"/>
      <c r="DD181" s="9"/>
      <c r="DE181" s="9"/>
      <c r="DF181" s="9"/>
      <c r="DG181" s="9"/>
      <c r="DH181" s="9"/>
      <c r="DI181" s="9"/>
      <c r="DJ181" s="9"/>
      <c r="DK181" s="9"/>
      <c r="DL181" s="9"/>
      <c r="DM181" s="9"/>
      <c r="DN181" s="9"/>
      <c r="DO181" s="9"/>
      <c r="DP181" s="9"/>
      <c r="DQ181" s="9"/>
      <c r="DR181" s="9"/>
      <c r="DS181" s="9"/>
      <c r="DT181" s="9"/>
      <c r="DU181" s="9"/>
      <c r="DV181" s="9"/>
      <c r="DW181" s="9"/>
      <c r="DX181" s="9"/>
      <c r="DY181" s="9"/>
      <c r="DZ181" s="9"/>
      <c r="EA181" s="9"/>
      <c r="EB181" s="9"/>
      <c r="EC181" s="9"/>
      <c r="ED181" s="9"/>
      <c r="EE181" s="9"/>
      <c r="EF181" s="9"/>
      <c r="EG181" s="9"/>
      <c r="EH181" s="9"/>
      <c r="EI181" s="9"/>
      <c r="EJ181" s="9"/>
      <c r="EK181" s="9"/>
      <c r="EL181" s="9"/>
      <c r="EM181" s="9"/>
      <c r="EN181" s="9"/>
      <c r="EO181" s="9"/>
      <c r="EP181" s="9"/>
      <c r="EQ181" s="9"/>
      <c r="ER181" s="9"/>
      <c r="ES181" s="9"/>
      <c r="ET181" s="9"/>
      <c r="EU181" s="9"/>
      <c r="EV181" s="9"/>
      <c r="EW181" s="9"/>
      <c r="EX181" s="9"/>
      <c r="EY181" s="9"/>
      <c r="EZ181" s="9"/>
      <c r="FA181" s="9"/>
      <c r="FB181" s="9"/>
      <c r="FC181" s="9"/>
      <c r="FD181" s="9"/>
      <c r="FE181" s="9"/>
      <c r="FF181" s="9"/>
      <c r="FG181" s="9"/>
      <c r="FH181" s="9"/>
      <c r="FI181" s="9"/>
      <c r="FJ181" s="9"/>
      <c r="FK181" s="9"/>
      <c r="FL181" s="9"/>
      <c r="FM181" s="9"/>
      <c r="FN181" s="9"/>
      <c r="FO181" s="9"/>
      <c r="FP181" s="9"/>
      <c r="FQ181" s="9"/>
      <c r="FR181" s="9"/>
      <c r="FS181" s="9"/>
      <c r="FT181" s="9"/>
      <c r="FU181" s="9"/>
      <c r="FV181" s="9"/>
      <c r="FW181" s="9"/>
      <c r="FX181" s="9"/>
      <c r="FY181" s="9"/>
      <c r="FZ181" s="9"/>
      <c r="GA181" s="9"/>
      <c r="GB181" s="9"/>
      <c r="GC181" s="9"/>
      <c r="GD181" s="9"/>
      <c r="GE181" s="9"/>
      <c r="GF181" s="9"/>
      <c r="GG181" s="9"/>
      <c r="GH181" s="9"/>
      <c r="GI181" s="9"/>
      <c r="GJ181" s="9"/>
      <c r="GK181" s="9"/>
      <c r="GL181" s="9"/>
      <c r="GM181" s="9"/>
      <c r="GN181" s="9"/>
      <c r="GO181" s="9"/>
    </row>
    <row r="182" spans="1:197" ht="16.5" customHeight="1">
      <c r="A182" s="137" t="s">
        <v>189</v>
      </c>
      <c r="B182" s="33">
        <v>7</v>
      </c>
      <c r="C182" s="93">
        <v>1</v>
      </c>
      <c r="D182" s="33">
        <v>629</v>
      </c>
      <c r="E182" s="29">
        <v>200</v>
      </c>
      <c r="F182" s="138" t="s">
        <v>191</v>
      </c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  <c r="CA182" s="9"/>
      <c r="CB182" s="9"/>
      <c r="CC182" s="9"/>
      <c r="CD182" s="9"/>
      <c r="CE182" s="9"/>
      <c r="CF182" s="9"/>
      <c r="CG182" s="9"/>
      <c r="CH182" s="9"/>
      <c r="CI182" s="9"/>
      <c r="CJ182" s="9"/>
      <c r="CK182" s="9"/>
      <c r="CL182" s="9"/>
      <c r="CM182" s="9"/>
      <c r="CN182" s="9"/>
      <c r="CO182" s="9"/>
      <c r="CP182" s="9"/>
      <c r="CQ182" s="9"/>
      <c r="CR182" s="9"/>
      <c r="CS182" s="9"/>
      <c r="CT182" s="9"/>
      <c r="CU182" s="9"/>
      <c r="CV182" s="9"/>
      <c r="CW182" s="9"/>
      <c r="CX182" s="9"/>
      <c r="CY182" s="9"/>
      <c r="CZ182" s="9"/>
      <c r="DA182" s="9"/>
      <c r="DB182" s="9"/>
      <c r="DC182" s="9"/>
      <c r="DD182" s="9"/>
      <c r="DE182" s="9"/>
      <c r="DF182" s="9"/>
      <c r="DG182" s="9"/>
      <c r="DH182" s="9"/>
      <c r="DI182" s="9"/>
      <c r="DJ182" s="9"/>
      <c r="DK182" s="9"/>
      <c r="DL182" s="9"/>
      <c r="DM182" s="9"/>
      <c r="DN182" s="9"/>
      <c r="DO182" s="9"/>
      <c r="DP182" s="9"/>
      <c r="DQ182" s="9"/>
      <c r="DR182" s="9"/>
      <c r="DS182" s="9"/>
      <c r="DT182" s="9"/>
      <c r="DU182" s="9"/>
      <c r="DV182" s="9"/>
      <c r="DW182" s="9"/>
      <c r="DX182" s="9"/>
      <c r="DY182" s="9"/>
      <c r="DZ182" s="9"/>
      <c r="EA182" s="9"/>
      <c r="EB182" s="9"/>
      <c r="EC182" s="9"/>
      <c r="ED182" s="9"/>
      <c r="EE182" s="9"/>
      <c r="EF182" s="9"/>
      <c r="EG182" s="9"/>
      <c r="EH182" s="9"/>
      <c r="EI182" s="9"/>
      <c r="EJ182" s="9"/>
      <c r="EK182" s="9"/>
      <c r="EL182" s="9"/>
      <c r="EM182" s="9"/>
      <c r="EN182" s="9"/>
      <c r="EO182" s="9"/>
      <c r="EP182" s="9"/>
      <c r="EQ182" s="9"/>
      <c r="ER182" s="9"/>
      <c r="ES182" s="9"/>
      <c r="ET182" s="9"/>
      <c r="EU182" s="9"/>
      <c r="EV182" s="9"/>
      <c r="EW182" s="9"/>
      <c r="EX182" s="9"/>
      <c r="EY182" s="9"/>
      <c r="EZ182" s="9"/>
      <c r="FA182" s="9"/>
      <c r="FB182" s="9"/>
      <c r="FC182" s="9"/>
      <c r="FD182" s="9"/>
      <c r="FE182" s="9"/>
      <c r="FF182" s="9"/>
      <c r="FG182" s="9"/>
      <c r="FH182" s="9"/>
      <c r="FI182" s="9"/>
      <c r="FJ182" s="9"/>
      <c r="FK182" s="9"/>
      <c r="FL182" s="9"/>
      <c r="FM182" s="9"/>
      <c r="FN182" s="9"/>
      <c r="FO182" s="9"/>
      <c r="FP182" s="9"/>
      <c r="FQ182" s="9"/>
      <c r="FR182" s="9"/>
      <c r="FS182" s="9"/>
      <c r="FT182" s="9"/>
      <c r="FU182" s="9"/>
      <c r="FV182" s="9"/>
      <c r="FW182" s="9"/>
      <c r="FX182" s="9"/>
      <c r="FY182" s="9"/>
      <c r="FZ182" s="9"/>
      <c r="GA182" s="9"/>
      <c r="GB182" s="9"/>
      <c r="GC182" s="9"/>
      <c r="GD182" s="9"/>
      <c r="GE182" s="9"/>
      <c r="GF182" s="9"/>
      <c r="GG182" s="9"/>
      <c r="GH182" s="9"/>
      <c r="GI182" s="9"/>
      <c r="GJ182" s="9"/>
      <c r="GK182" s="9"/>
      <c r="GL182" s="9"/>
      <c r="GM182" s="9"/>
      <c r="GN182" s="9"/>
      <c r="GO182" s="9"/>
    </row>
    <row r="183" spans="1:197" ht="16.5" customHeight="1">
      <c r="A183" s="137" t="s">
        <v>185</v>
      </c>
      <c r="B183" s="33">
        <v>3</v>
      </c>
      <c r="C183" s="93">
        <v>1</v>
      </c>
      <c r="D183" s="33">
        <v>219</v>
      </c>
      <c r="E183" s="29">
        <v>103</v>
      </c>
      <c r="F183" s="138" t="s">
        <v>164</v>
      </c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CW183" s="9"/>
      <c r="CX183" s="9"/>
      <c r="CY183" s="9"/>
      <c r="CZ183" s="9"/>
      <c r="DA183" s="9"/>
      <c r="DB183" s="9"/>
      <c r="DC183" s="9"/>
      <c r="DD183" s="9"/>
      <c r="DE183" s="9"/>
      <c r="DF183" s="9"/>
      <c r="DG183" s="9"/>
      <c r="DH183" s="9"/>
      <c r="DI183" s="9"/>
      <c r="DJ183" s="9"/>
      <c r="DK183" s="9"/>
      <c r="DL183" s="9"/>
      <c r="DM183" s="9"/>
      <c r="DN183" s="9"/>
      <c r="DO183" s="9"/>
      <c r="DP183" s="9"/>
      <c r="DQ183" s="9"/>
      <c r="DR183" s="9"/>
      <c r="DS183" s="9"/>
      <c r="DT183" s="9"/>
      <c r="DU183" s="9"/>
      <c r="DV183" s="9"/>
      <c r="DW183" s="9"/>
      <c r="DX183" s="9"/>
      <c r="DY183" s="9"/>
      <c r="DZ183" s="9"/>
      <c r="EA183" s="9"/>
      <c r="EB183" s="9"/>
      <c r="EC183" s="9"/>
      <c r="ED183" s="9"/>
      <c r="EE183" s="9"/>
      <c r="EF183" s="9"/>
      <c r="EG183" s="9"/>
      <c r="EH183" s="9"/>
      <c r="EI183" s="9"/>
      <c r="EJ183" s="9"/>
      <c r="EK183" s="9"/>
      <c r="EL183" s="9"/>
      <c r="EM183" s="9"/>
      <c r="EN183" s="9"/>
      <c r="EO183" s="9"/>
      <c r="EP183" s="9"/>
      <c r="EQ183" s="9"/>
      <c r="ER183" s="9"/>
      <c r="ES183" s="9"/>
      <c r="ET183" s="9"/>
      <c r="EU183" s="9"/>
      <c r="EV183" s="9"/>
      <c r="EW183" s="9"/>
      <c r="EX183" s="9"/>
      <c r="EY183" s="9"/>
      <c r="EZ183" s="9"/>
      <c r="FA183" s="9"/>
      <c r="FB183" s="9"/>
      <c r="FC183" s="9"/>
      <c r="FD183" s="9"/>
      <c r="FE183" s="9"/>
      <c r="FF183" s="9"/>
      <c r="FG183" s="9"/>
      <c r="FH183" s="9"/>
      <c r="FI183" s="9"/>
      <c r="FJ183" s="9"/>
      <c r="FK183" s="9"/>
      <c r="FL183" s="9"/>
      <c r="FM183" s="9"/>
      <c r="FN183" s="9"/>
      <c r="FO183" s="9"/>
      <c r="FP183" s="9"/>
      <c r="FQ183" s="9"/>
      <c r="FR183" s="9"/>
      <c r="FS183" s="9"/>
      <c r="FT183" s="9"/>
      <c r="FU183" s="9"/>
      <c r="FV183" s="9"/>
      <c r="FW183" s="9"/>
      <c r="FX183" s="9"/>
      <c r="FY183" s="9"/>
      <c r="FZ183" s="9"/>
      <c r="GA183" s="9"/>
      <c r="GB183" s="9"/>
      <c r="GC183" s="9"/>
      <c r="GD183" s="9"/>
      <c r="GE183" s="9"/>
      <c r="GF183" s="9"/>
      <c r="GG183" s="9"/>
      <c r="GH183" s="9"/>
      <c r="GI183" s="9"/>
      <c r="GJ183" s="9"/>
      <c r="GK183" s="9"/>
      <c r="GL183" s="9"/>
      <c r="GM183" s="9"/>
      <c r="GN183" s="9"/>
      <c r="GO183" s="9"/>
    </row>
    <row r="184" spans="1:197" ht="16.5" customHeight="1">
      <c r="A184" s="137" t="s">
        <v>117</v>
      </c>
      <c r="B184" s="33">
        <v>3</v>
      </c>
      <c r="C184" s="93">
        <v>0</v>
      </c>
      <c r="D184" s="33">
        <v>160</v>
      </c>
      <c r="E184" s="29">
        <v>0</v>
      </c>
      <c r="F184" s="13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9"/>
      <c r="CW184" s="9"/>
      <c r="CX184" s="9"/>
      <c r="CY184" s="9"/>
      <c r="CZ184" s="9"/>
      <c r="DA184" s="9"/>
      <c r="DB184" s="9"/>
      <c r="DC184" s="9"/>
      <c r="DD184" s="9"/>
      <c r="DE184" s="9"/>
      <c r="DF184" s="9"/>
      <c r="DG184" s="9"/>
      <c r="DH184" s="9"/>
      <c r="DI184" s="9"/>
      <c r="DJ184" s="9"/>
      <c r="DK184" s="9"/>
      <c r="DL184" s="9"/>
      <c r="DM184" s="9"/>
      <c r="DN184" s="9"/>
      <c r="DO184" s="9"/>
      <c r="DP184" s="9"/>
      <c r="DQ184" s="9"/>
      <c r="DR184" s="9"/>
      <c r="DS184" s="9"/>
      <c r="DT184" s="9"/>
      <c r="DU184" s="9"/>
      <c r="DV184" s="9"/>
      <c r="DW184" s="9"/>
      <c r="DX184" s="9"/>
      <c r="DY184" s="9"/>
      <c r="DZ184" s="9"/>
      <c r="EA184" s="9"/>
      <c r="EB184" s="9"/>
      <c r="EC184" s="9"/>
      <c r="ED184" s="9"/>
      <c r="EE184" s="9"/>
      <c r="EF184" s="9"/>
      <c r="EG184" s="9"/>
      <c r="EH184" s="9"/>
      <c r="EI184" s="9"/>
      <c r="EJ184" s="9"/>
      <c r="EK184" s="9"/>
      <c r="EL184" s="9"/>
      <c r="EM184" s="9"/>
      <c r="EN184" s="9"/>
      <c r="EO184" s="9"/>
      <c r="EP184" s="9"/>
      <c r="EQ184" s="9"/>
      <c r="ER184" s="9"/>
      <c r="ES184" s="9"/>
      <c r="ET184" s="9"/>
      <c r="EU184" s="9"/>
      <c r="EV184" s="9"/>
      <c r="EW184" s="9"/>
      <c r="EX184" s="9"/>
      <c r="EY184" s="9"/>
      <c r="EZ184" s="9"/>
      <c r="FA184" s="9"/>
      <c r="FB184" s="9"/>
      <c r="FC184" s="9"/>
      <c r="FD184" s="9"/>
      <c r="FE184" s="9"/>
      <c r="FF184" s="9"/>
      <c r="FG184" s="9"/>
      <c r="FH184" s="9"/>
      <c r="FI184" s="9"/>
      <c r="FJ184" s="9"/>
      <c r="FK184" s="9"/>
      <c r="FL184" s="9"/>
      <c r="FM184" s="9"/>
      <c r="FN184" s="9"/>
      <c r="FO184" s="9"/>
      <c r="FP184" s="9"/>
      <c r="FQ184" s="9"/>
      <c r="FR184" s="9"/>
      <c r="FS184" s="9"/>
      <c r="FT184" s="9"/>
      <c r="FU184" s="9"/>
      <c r="FV184" s="9"/>
      <c r="FW184" s="9"/>
      <c r="FX184" s="9"/>
      <c r="FY184" s="9"/>
      <c r="FZ184" s="9"/>
      <c r="GA184" s="9"/>
      <c r="GB184" s="9"/>
      <c r="GC184" s="9"/>
      <c r="GD184" s="9"/>
      <c r="GE184" s="9"/>
      <c r="GF184" s="9"/>
      <c r="GG184" s="9"/>
      <c r="GH184" s="9"/>
      <c r="GI184" s="9"/>
      <c r="GJ184" s="9"/>
      <c r="GK184" s="9"/>
      <c r="GL184" s="9"/>
      <c r="GM184" s="9"/>
      <c r="GN184" s="9"/>
      <c r="GO184" s="9"/>
    </row>
    <row r="185" spans="1:197" ht="16.5" customHeight="1">
      <c r="A185" s="137" t="s">
        <v>199</v>
      </c>
      <c r="B185" s="33">
        <v>7</v>
      </c>
      <c r="C185" s="93">
        <v>1</v>
      </c>
      <c r="D185" s="33">
        <v>883</v>
      </c>
      <c r="E185" s="29">
        <v>150</v>
      </c>
      <c r="F185" s="138" t="s">
        <v>198</v>
      </c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9"/>
      <c r="CA185" s="9"/>
      <c r="CB185" s="9"/>
      <c r="CC185" s="9"/>
      <c r="CD185" s="9"/>
      <c r="CE185" s="9"/>
      <c r="CF185" s="9"/>
      <c r="CG185" s="9"/>
      <c r="CH185" s="9"/>
      <c r="CI185" s="9"/>
      <c r="CJ185" s="9"/>
      <c r="CK185" s="9"/>
      <c r="CL185" s="9"/>
      <c r="CM185" s="9"/>
      <c r="CN185" s="9"/>
      <c r="CO185" s="9"/>
      <c r="CP185" s="9"/>
      <c r="CQ185" s="9"/>
      <c r="CR185" s="9"/>
      <c r="CS185" s="9"/>
      <c r="CT185" s="9"/>
      <c r="CU185" s="9"/>
      <c r="CV185" s="9"/>
      <c r="CW185" s="9"/>
      <c r="CX185" s="9"/>
      <c r="CY185" s="9"/>
      <c r="CZ185" s="9"/>
      <c r="DA185" s="9"/>
      <c r="DB185" s="9"/>
      <c r="DC185" s="9"/>
      <c r="DD185" s="9"/>
      <c r="DE185" s="9"/>
      <c r="DF185" s="9"/>
      <c r="DG185" s="9"/>
      <c r="DH185" s="9"/>
      <c r="DI185" s="9"/>
      <c r="DJ185" s="9"/>
      <c r="DK185" s="9"/>
      <c r="DL185" s="9"/>
      <c r="DM185" s="9"/>
      <c r="DN185" s="9"/>
      <c r="DO185" s="9"/>
      <c r="DP185" s="9"/>
      <c r="DQ185" s="9"/>
      <c r="DR185" s="9"/>
      <c r="DS185" s="9"/>
      <c r="DT185" s="9"/>
      <c r="DU185" s="9"/>
      <c r="DV185" s="9"/>
      <c r="DW185" s="9"/>
      <c r="DX185" s="9"/>
      <c r="DY185" s="9"/>
      <c r="DZ185" s="9"/>
      <c r="EA185" s="9"/>
      <c r="EB185" s="9"/>
      <c r="EC185" s="9"/>
      <c r="ED185" s="9"/>
      <c r="EE185" s="9"/>
      <c r="EF185" s="9"/>
      <c r="EG185" s="9"/>
      <c r="EH185" s="9"/>
      <c r="EI185" s="9"/>
      <c r="EJ185" s="9"/>
      <c r="EK185" s="9"/>
      <c r="EL185" s="9"/>
      <c r="EM185" s="9"/>
      <c r="EN185" s="9"/>
      <c r="EO185" s="9"/>
      <c r="EP185" s="9"/>
      <c r="EQ185" s="9"/>
      <c r="ER185" s="9"/>
      <c r="ES185" s="9"/>
      <c r="ET185" s="9"/>
      <c r="EU185" s="9"/>
      <c r="EV185" s="9"/>
      <c r="EW185" s="9"/>
      <c r="EX185" s="9"/>
      <c r="EY185" s="9"/>
      <c r="EZ185" s="9"/>
      <c r="FA185" s="9"/>
      <c r="FB185" s="9"/>
      <c r="FC185" s="9"/>
      <c r="FD185" s="9"/>
      <c r="FE185" s="9"/>
      <c r="FF185" s="9"/>
      <c r="FG185" s="9"/>
      <c r="FH185" s="9"/>
      <c r="FI185" s="9"/>
      <c r="FJ185" s="9"/>
      <c r="FK185" s="9"/>
      <c r="FL185" s="9"/>
      <c r="FM185" s="9"/>
      <c r="FN185" s="9"/>
      <c r="FO185" s="9"/>
      <c r="FP185" s="9"/>
      <c r="FQ185" s="9"/>
      <c r="FR185" s="9"/>
      <c r="FS185" s="9"/>
      <c r="FT185" s="9"/>
      <c r="FU185" s="9"/>
      <c r="FV185" s="9"/>
      <c r="FW185" s="9"/>
      <c r="FX185" s="9"/>
      <c r="FY185" s="9"/>
      <c r="FZ185" s="9"/>
      <c r="GA185" s="9"/>
      <c r="GB185" s="9"/>
      <c r="GC185" s="9"/>
      <c r="GD185" s="9"/>
      <c r="GE185" s="9"/>
      <c r="GF185" s="9"/>
      <c r="GG185" s="9"/>
      <c r="GH185" s="9"/>
      <c r="GI185" s="9"/>
      <c r="GJ185" s="9"/>
      <c r="GK185" s="9"/>
      <c r="GL185" s="9"/>
      <c r="GM185" s="9"/>
      <c r="GN185" s="9"/>
      <c r="GO185" s="9"/>
    </row>
    <row r="186" spans="1:197" ht="16.5" customHeight="1">
      <c r="A186" s="137" t="s">
        <v>56</v>
      </c>
      <c r="B186" s="33">
        <v>4</v>
      </c>
      <c r="C186" s="93">
        <v>0</v>
      </c>
      <c r="D186" s="33">
        <v>553</v>
      </c>
      <c r="E186" s="29">
        <v>0</v>
      </c>
      <c r="F186" s="13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9"/>
      <c r="BY186" s="9"/>
      <c r="BZ186" s="9"/>
      <c r="CA186" s="9"/>
      <c r="CB186" s="9"/>
      <c r="CC186" s="9"/>
      <c r="CD186" s="9"/>
      <c r="CE186" s="9"/>
      <c r="CF186" s="9"/>
      <c r="CG186" s="9"/>
      <c r="CH186" s="9"/>
      <c r="CI186" s="9"/>
      <c r="CJ186" s="9"/>
      <c r="CK186" s="9"/>
      <c r="CL186" s="9"/>
      <c r="CM186" s="9"/>
      <c r="CN186" s="9"/>
      <c r="CO186" s="9"/>
      <c r="CP186" s="9"/>
      <c r="CQ186" s="9"/>
      <c r="CR186" s="9"/>
      <c r="CS186" s="9"/>
      <c r="CT186" s="9"/>
      <c r="CU186" s="9"/>
      <c r="CV186" s="9"/>
      <c r="CW186" s="9"/>
      <c r="CX186" s="9"/>
      <c r="CY186" s="9"/>
      <c r="CZ186" s="9"/>
      <c r="DA186" s="9"/>
      <c r="DB186" s="9"/>
      <c r="DC186" s="9"/>
      <c r="DD186" s="9"/>
      <c r="DE186" s="9"/>
      <c r="DF186" s="9"/>
      <c r="DG186" s="9"/>
      <c r="DH186" s="9"/>
      <c r="DI186" s="9"/>
      <c r="DJ186" s="9"/>
      <c r="DK186" s="9"/>
      <c r="DL186" s="9"/>
      <c r="DM186" s="9"/>
      <c r="DN186" s="9"/>
      <c r="DO186" s="9"/>
      <c r="DP186" s="9"/>
      <c r="DQ186" s="9"/>
      <c r="DR186" s="9"/>
      <c r="DS186" s="9"/>
      <c r="DT186" s="9"/>
      <c r="DU186" s="9"/>
      <c r="DV186" s="9"/>
      <c r="DW186" s="9"/>
      <c r="DX186" s="9"/>
      <c r="DY186" s="9"/>
      <c r="DZ186" s="9"/>
      <c r="EA186" s="9"/>
      <c r="EB186" s="9"/>
      <c r="EC186" s="9"/>
      <c r="ED186" s="9"/>
      <c r="EE186" s="9"/>
      <c r="EF186" s="9"/>
      <c r="EG186" s="9"/>
      <c r="EH186" s="9"/>
      <c r="EI186" s="9"/>
      <c r="EJ186" s="9"/>
      <c r="EK186" s="9"/>
      <c r="EL186" s="9"/>
      <c r="EM186" s="9"/>
      <c r="EN186" s="9"/>
      <c r="EO186" s="9"/>
      <c r="EP186" s="9"/>
      <c r="EQ186" s="9"/>
      <c r="ER186" s="9"/>
      <c r="ES186" s="9"/>
      <c r="ET186" s="9"/>
      <c r="EU186" s="9"/>
      <c r="EV186" s="9"/>
      <c r="EW186" s="9"/>
      <c r="EX186" s="9"/>
      <c r="EY186" s="9"/>
      <c r="EZ186" s="9"/>
      <c r="FA186" s="9"/>
      <c r="FB186" s="9"/>
      <c r="FC186" s="9"/>
      <c r="FD186" s="9"/>
      <c r="FE186" s="9"/>
      <c r="FF186" s="9"/>
      <c r="FG186" s="9"/>
      <c r="FH186" s="9"/>
      <c r="FI186" s="9"/>
      <c r="FJ186" s="9"/>
      <c r="FK186" s="9"/>
      <c r="FL186" s="9"/>
      <c r="FM186" s="9"/>
      <c r="FN186" s="9"/>
      <c r="FO186" s="9"/>
      <c r="FP186" s="9"/>
      <c r="FQ186" s="9"/>
      <c r="FR186" s="9"/>
      <c r="FS186" s="9"/>
      <c r="FT186" s="9"/>
      <c r="FU186" s="9"/>
      <c r="FV186" s="9"/>
      <c r="FW186" s="9"/>
      <c r="FX186" s="9"/>
      <c r="FY186" s="9"/>
      <c r="FZ186" s="9"/>
      <c r="GA186" s="9"/>
      <c r="GB186" s="9"/>
      <c r="GC186" s="9"/>
      <c r="GD186" s="9"/>
      <c r="GE186" s="9"/>
      <c r="GF186" s="9"/>
      <c r="GG186" s="9"/>
      <c r="GH186" s="9"/>
      <c r="GI186" s="9"/>
      <c r="GJ186" s="9"/>
      <c r="GK186" s="9"/>
      <c r="GL186" s="9"/>
      <c r="GM186" s="9"/>
      <c r="GN186" s="9"/>
      <c r="GO186" s="9"/>
    </row>
    <row r="187" spans="1:197" ht="16.5" customHeight="1">
      <c r="A187" s="137" t="s">
        <v>181</v>
      </c>
      <c r="B187" s="33">
        <v>5</v>
      </c>
      <c r="C187" s="93">
        <v>0</v>
      </c>
      <c r="D187" s="33">
        <v>433</v>
      </c>
      <c r="E187" s="29">
        <v>0</v>
      </c>
      <c r="F187" s="13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9"/>
      <c r="CW187" s="9"/>
      <c r="CX187" s="9"/>
      <c r="CY187" s="9"/>
      <c r="CZ187" s="9"/>
      <c r="DA187" s="9"/>
      <c r="DB187" s="9"/>
      <c r="DC187" s="9"/>
      <c r="DD187" s="9"/>
      <c r="DE187" s="9"/>
      <c r="DF187" s="9"/>
      <c r="DG187" s="9"/>
      <c r="DH187" s="9"/>
      <c r="DI187" s="9"/>
      <c r="DJ187" s="9"/>
      <c r="DK187" s="9"/>
      <c r="DL187" s="9"/>
      <c r="DM187" s="9"/>
      <c r="DN187" s="9"/>
      <c r="DO187" s="9"/>
      <c r="DP187" s="9"/>
      <c r="DQ187" s="9"/>
      <c r="DR187" s="9"/>
      <c r="DS187" s="9"/>
      <c r="DT187" s="9"/>
      <c r="DU187" s="9"/>
      <c r="DV187" s="9"/>
      <c r="DW187" s="9"/>
      <c r="DX187" s="9"/>
      <c r="DY187" s="9"/>
      <c r="DZ187" s="9"/>
      <c r="EA187" s="9"/>
      <c r="EB187" s="9"/>
      <c r="EC187" s="9"/>
      <c r="ED187" s="9"/>
      <c r="EE187" s="9"/>
      <c r="EF187" s="9"/>
      <c r="EG187" s="9"/>
      <c r="EH187" s="9"/>
      <c r="EI187" s="9"/>
      <c r="EJ187" s="9"/>
      <c r="EK187" s="9"/>
      <c r="EL187" s="9"/>
      <c r="EM187" s="9"/>
      <c r="EN187" s="9"/>
      <c r="EO187" s="9"/>
      <c r="EP187" s="9"/>
      <c r="EQ187" s="9"/>
      <c r="ER187" s="9"/>
      <c r="ES187" s="9"/>
      <c r="ET187" s="9"/>
      <c r="EU187" s="9"/>
      <c r="EV187" s="9"/>
      <c r="EW187" s="9"/>
      <c r="EX187" s="9"/>
      <c r="EY187" s="9"/>
      <c r="EZ187" s="9"/>
      <c r="FA187" s="9"/>
      <c r="FB187" s="9"/>
      <c r="FC187" s="9"/>
      <c r="FD187" s="9"/>
      <c r="FE187" s="9"/>
      <c r="FF187" s="9"/>
      <c r="FG187" s="9"/>
      <c r="FH187" s="9"/>
      <c r="FI187" s="9"/>
      <c r="FJ187" s="9"/>
      <c r="FK187" s="9"/>
      <c r="FL187" s="9"/>
      <c r="FM187" s="9"/>
      <c r="FN187" s="9"/>
      <c r="FO187" s="9"/>
      <c r="FP187" s="9"/>
      <c r="FQ187" s="9"/>
      <c r="FR187" s="9"/>
      <c r="FS187" s="9"/>
      <c r="FT187" s="9"/>
      <c r="FU187" s="9"/>
      <c r="FV187" s="9"/>
      <c r="FW187" s="9"/>
      <c r="FX187" s="9"/>
      <c r="FY187" s="9"/>
      <c r="FZ187" s="9"/>
      <c r="GA187" s="9"/>
      <c r="GB187" s="9"/>
      <c r="GC187" s="9"/>
      <c r="GD187" s="9"/>
      <c r="GE187" s="9"/>
      <c r="GF187" s="9"/>
      <c r="GG187" s="9"/>
      <c r="GH187" s="9"/>
      <c r="GI187" s="9"/>
      <c r="GJ187" s="9"/>
      <c r="GK187" s="9"/>
      <c r="GL187" s="9"/>
      <c r="GM187" s="9"/>
      <c r="GN187" s="9"/>
      <c r="GO187" s="9"/>
    </row>
    <row r="188" spans="1:197" ht="16.5" customHeight="1">
      <c r="A188" s="477" t="s">
        <v>131</v>
      </c>
      <c r="B188" s="477"/>
      <c r="C188" s="477"/>
      <c r="D188" s="477"/>
      <c r="E188" s="477"/>
      <c r="F188" s="477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9"/>
      <c r="BY188" s="9"/>
      <c r="BZ188" s="9"/>
      <c r="CA188" s="9"/>
      <c r="CB188" s="9"/>
      <c r="CC188" s="9"/>
      <c r="CD188" s="9"/>
      <c r="CE188" s="9"/>
      <c r="CF188" s="9"/>
      <c r="CG188" s="9"/>
      <c r="CH188" s="9"/>
      <c r="CI188" s="9"/>
      <c r="CJ188" s="9"/>
      <c r="CK188" s="9"/>
      <c r="CL188" s="9"/>
      <c r="CM188" s="9"/>
      <c r="CN188" s="9"/>
      <c r="CO188" s="9"/>
      <c r="CP188" s="9"/>
      <c r="CQ188" s="9"/>
      <c r="CR188" s="9"/>
      <c r="CS188" s="9"/>
      <c r="CT188" s="9"/>
      <c r="CU188" s="9"/>
      <c r="CV188" s="9"/>
      <c r="CW188" s="9"/>
      <c r="CX188" s="9"/>
      <c r="CY188" s="9"/>
      <c r="CZ188" s="9"/>
      <c r="DA188" s="9"/>
      <c r="DB188" s="9"/>
      <c r="DC188" s="9"/>
      <c r="DD188" s="9"/>
      <c r="DE188" s="9"/>
      <c r="DF188" s="9"/>
      <c r="DG188" s="9"/>
      <c r="DH188" s="9"/>
      <c r="DI188" s="9"/>
      <c r="DJ188" s="9"/>
      <c r="DK188" s="9"/>
      <c r="DL188" s="9"/>
      <c r="DM188" s="9"/>
      <c r="DN188" s="9"/>
      <c r="DO188" s="9"/>
      <c r="DP188" s="9"/>
      <c r="DQ188" s="9"/>
      <c r="DR188" s="9"/>
      <c r="DS188" s="9"/>
      <c r="DT188" s="9"/>
      <c r="DU188" s="9"/>
      <c r="DV188" s="9"/>
      <c r="DW188" s="9"/>
      <c r="DX188" s="9"/>
      <c r="DY188" s="9"/>
      <c r="DZ188" s="9"/>
      <c r="EA188" s="9"/>
      <c r="EB188" s="9"/>
      <c r="EC188" s="9"/>
      <c r="ED188" s="9"/>
      <c r="EE188" s="9"/>
      <c r="EF188" s="9"/>
      <c r="EG188" s="9"/>
      <c r="EH188" s="9"/>
      <c r="EI188" s="9"/>
      <c r="EJ188" s="9"/>
      <c r="EK188" s="9"/>
      <c r="EL188" s="9"/>
      <c r="EM188" s="9"/>
      <c r="EN188" s="9"/>
      <c r="EO188" s="9"/>
      <c r="EP188" s="9"/>
      <c r="EQ188" s="9"/>
      <c r="ER188" s="9"/>
      <c r="ES188" s="9"/>
      <c r="ET188" s="9"/>
      <c r="EU188" s="9"/>
      <c r="EV188" s="9"/>
      <c r="EW188" s="9"/>
      <c r="EX188" s="9"/>
      <c r="EY188" s="9"/>
      <c r="EZ188" s="9"/>
      <c r="FA188" s="9"/>
      <c r="FB188" s="9"/>
      <c r="FC188" s="9"/>
      <c r="FD188" s="9"/>
      <c r="FE188" s="9"/>
      <c r="FF188" s="9"/>
      <c r="FG188" s="9"/>
      <c r="FH188" s="9"/>
      <c r="FI188" s="9"/>
      <c r="FJ188" s="9"/>
      <c r="FK188" s="9"/>
      <c r="FL188" s="9"/>
      <c r="FM188" s="9"/>
      <c r="FN188" s="9"/>
      <c r="FO188" s="9"/>
      <c r="FP188" s="9"/>
      <c r="FQ188" s="9"/>
      <c r="FR188" s="9"/>
      <c r="FS188" s="9"/>
      <c r="FT188" s="9"/>
      <c r="FU188" s="9"/>
      <c r="FV188" s="9"/>
      <c r="FW188" s="9"/>
      <c r="FX188" s="9"/>
      <c r="FY188" s="9"/>
      <c r="FZ188" s="9"/>
      <c r="GA188" s="9"/>
      <c r="GB188" s="9"/>
      <c r="GC188" s="9"/>
      <c r="GD188" s="9"/>
      <c r="GE188" s="9"/>
      <c r="GF188" s="9"/>
      <c r="GG188" s="9"/>
      <c r="GH188" s="9"/>
      <c r="GI188" s="9"/>
      <c r="GJ188" s="9"/>
      <c r="GK188" s="9"/>
      <c r="GL188" s="9"/>
      <c r="GM188" s="9"/>
      <c r="GN188" s="9"/>
      <c r="GO188" s="9"/>
    </row>
    <row r="189" spans="1:197" ht="20.100000000000001" customHeight="1"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9"/>
      <c r="CA189" s="9"/>
      <c r="CB189" s="9"/>
      <c r="CC189" s="9"/>
      <c r="CD189" s="9"/>
      <c r="CE189" s="9"/>
      <c r="CF189" s="9"/>
      <c r="CG189" s="9"/>
      <c r="CH189" s="9"/>
      <c r="CI189" s="9"/>
      <c r="CJ189" s="9"/>
      <c r="CK189" s="9"/>
      <c r="CL189" s="9"/>
      <c r="CM189" s="9"/>
      <c r="CN189" s="9"/>
      <c r="CO189" s="9"/>
      <c r="CP189" s="9"/>
      <c r="CQ189" s="9"/>
      <c r="CR189" s="9"/>
      <c r="CS189" s="9"/>
      <c r="CT189" s="9"/>
      <c r="CU189" s="9"/>
      <c r="CV189" s="9"/>
      <c r="CW189" s="9"/>
      <c r="CX189" s="9"/>
      <c r="CY189" s="9"/>
      <c r="CZ189" s="9"/>
      <c r="DA189" s="9"/>
      <c r="DB189" s="9"/>
      <c r="DC189" s="9"/>
      <c r="DD189" s="9"/>
      <c r="DE189" s="9"/>
      <c r="DF189" s="9"/>
      <c r="DG189" s="9"/>
      <c r="DH189" s="9"/>
      <c r="DI189" s="9"/>
      <c r="DJ189" s="9"/>
      <c r="DK189" s="9"/>
      <c r="DL189" s="9"/>
      <c r="DM189" s="9"/>
      <c r="DN189" s="9"/>
      <c r="DO189" s="9"/>
      <c r="DP189" s="9"/>
      <c r="DQ189" s="9"/>
      <c r="DR189" s="9"/>
      <c r="DS189" s="9"/>
      <c r="DT189" s="9"/>
      <c r="DU189" s="9"/>
      <c r="DV189" s="9"/>
      <c r="DW189" s="9"/>
      <c r="DX189" s="9"/>
      <c r="DY189" s="9"/>
      <c r="DZ189" s="9"/>
      <c r="EA189" s="9"/>
      <c r="EB189" s="9"/>
      <c r="EC189" s="9"/>
      <c r="ED189" s="9"/>
      <c r="EE189" s="9"/>
      <c r="EF189" s="9"/>
      <c r="EG189" s="9"/>
      <c r="EH189" s="9"/>
      <c r="EI189" s="9"/>
      <c r="EJ189" s="9"/>
      <c r="EK189" s="9"/>
      <c r="EL189" s="9"/>
      <c r="EM189" s="9"/>
      <c r="EN189" s="9"/>
      <c r="EO189" s="9"/>
      <c r="EP189" s="9"/>
      <c r="EQ189" s="9"/>
      <c r="ER189" s="9"/>
      <c r="ES189" s="9"/>
      <c r="ET189" s="9"/>
      <c r="EU189" s="9"/>
      <c r="EV189" s="9"/>
      <c r="EW189" s="9"/>
      <c r="EX189" s="9"/>
      <c r="EY189" s="9"/>
      <c r="EZ189" s="9"/>
      <c r="FA189" s="9"/>
      <c r="FB189" s="9"/>
      <c r="FC189" s="9"/>
      <c r="FD189" s="9"/>
      <c r="FE189" s="9"/>
      <c r="FF189" s="9"/>
      <c r="FG189" s="9"/>
      <c r="FH189" s="9"/>
      <c r="FI189" s="9"/>
      <c r="FJ189" s="9"/>
      <c r="FK189" s="9"/>
      <c r="FL189" s="9"/>
      <c r="FM189" s="9"/>
      <c r="FN189" s="9"/>
      <c r="FO189" s="9"/>
      <c r="FP189" s="9"/>
      <c r="FQ189" s="9"/>
      <c r="FR189" s="9"/>
      <c r="FS189" s="9"/>
      <c r="FT189" s="9"/>
      <c r="FU189" s="9"/>
      <c r="FV189" s="9"/>
      <c r="FW189" s="9"/>
      <c r="FX189" s="9"/>
      <c r="FY189" s="9"/>
      <c r="FZ189" s="9"/>
      <c r="GA189" s="9"/>
      <c r="GB189" s="9"/>
      <c r="GC189" s="9"/>
      <c r="GD189" s="9"/>
      <c r="GE189" s="9"/>
      <c r="GF189" s="9"/>
      <c r="GG189" s="9"/>
      <c r="GH189" s="9"/>
      <c r="GI189" s="9"/>
      <c r="GJ189" s="9"/>
      <c r="GK189" s="9"/>
      <c r="GL189" s="9"/>
      <c r="GM189" s="9"/>
      <c r="GN189" s="9"/>
      <c r="GO189" s="9"/>
    </row>
  </sheetData>
  <mergeCells count="6">
    <mergeCell ref="A1:F1"/>
    <mergeCell ref="B3:C3"/>
    <mergeCell ref="D3:E3"/>
    <mergeCell ref="A188:F188"/>
    <mergeCell ref="F3:F4"/>
    <mergeCell ref="A3:A4"/>
  </mergeCells>
  <phoneticPr fontId="4"/>
  <printOptions horizontalCentered="1"/>
  <pageMargins left="0.6692913385826772" right="0.31496062992125984" top="0.71" bottom="0.41" header="0.51181102362204722" footer="0.31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2"/>
  <sheetViews>
    <sheetView zoomScaleNormal="100" workbookViewId="0">
      <pane ySplit="3" topLeftCell="A66" activePane="bottomLeft" state="frozen"/>
      <selection activeCell="K66" sqref="K66"/>
      <selection pane="bottomLeft" sqref="A1:D1"/>
    </sheetView>
  </sheetViews>
  <sheetFormatPr defaultRowHeight="13.5"/>
  <cols>
    <col min="1" max="4" width="30.625" customWidth="1"/>
  </cols>
  <sheetData>
    <row r="1" spans="1:4" ht="27.75" customHeight="1">
      <c r="A1" s="441" t="s">
        <v>332</v>
      </c>
      <c r="B1" s="441"/>
      <c r="C1" s="441"/>
      <c r="D1" s="441"/>
    </row>
    <row r="2" spans="1:4" ht="19.5" customHeight="1">
      <c r="A2" s="126"/>
      <c r="B2" s="126"/>
      <c r="C2" s="126"/>
      <c r="D2" s="126"/>
    </row>
    <row r="3" spans="1:4" ht="43.5" customHeight="1">
      <c r="A3" s="206" t="s">
        <v>299</v>
      </c>
      <c r="B3" s="206" t="s">
        <v>329</v>
      </c>
      <c r="C3" s="206" t="s">
        <v>300</v>
      </c>
      <c r="D3" s="207" t="s">
        <v>301</v>
      </c>
    </row>
    <row r="4" spans="1:4" ht="21.75" customHeight="1">
      <c r="A4" s="130" t="s">
        <v>346</v>
      </c>
      <c r="B4" s="131">
        <v>39465</v>
      </c>
      <c r="C4" s="208" t="s">
        <v>304</v>
      </c>
      <c r="D4" s="127">
        <v>2.1</v>
      </c>
    </row>
    <row r="5" spans="1:4" ht="21.75" customHeight="1">
      <c r="A5" s="130"/>
      <c r="B5" s="131">
        <v>39519</v>
      </c>
      <c r="C5" s="208" t="s">
        <v>305</v>
      </c>
      <c r="D5" s="127">
        <v>2.1</v>
      </c>
    </row>
    <row r="6" spans="1:4" ht="21.75" customHeight="1">
      <c r="A6" s="130"/>
      <c r="B6" s="132">
        <v>39548</v>
      </c>
      <c r="C6" s="209">
        <v>1.95</v>
      </c>
      <c r="D6" s="127">
        <v>2.1</v>
      </c>
    </row>
    <row r="7" spans="1:4" ht="21.75" customHeight="1">
      <c r="A7" s="130"/>
      <c r="B7" s="132">
        <v>39584</v>
      </c>
      <c r="C7" s="209">
        <v>2.15</v>
      </c>
      <c r="D7" s="127">
        <v>2.4</v>
      </c>
    </row>
    <row r="8" spans="1:4" ht="21.75" customHeight="1">
      <c r="A8" s="130"/>
      <c r="B8" s="132">
        <v>39610</v>
      </c>
      <c r="C8" s="209">
        <v>2.35</v>
      </c>
      <c r="D8" s="127">
        <v>2.4500000000000002</v>
      </c>
    </row>
    <row r="9" spans="1:4" ht="21.75" customHeight="1">
      <c r="A9" s="130"/>
      <c r="B9" s="132">
        <v>39640</v>
      </c>
      <c r="C9" s="209">
        <v>2.25</v>
      </c>
      <c r="D9" s="127">
        <v>2.4</v>
      </c>
    </row>
    <row r="10" spans="1:4" ht="21.75" customHeight="1">
      <c r="A10" s="130"/>
      <c r="B10" s="132">
        <v>39673</v>
      </c>
      <c r="C10" s="209">
        <v>2.15</v>
      </c>
      <c r="D10" s="127">
        <v>2.25</v>
      </c>
    </row>
    <row r="11" spans="1:4" ht="21.75" customHeight="1">
      <c r="A11" s="130"/>
      <c r="B11" s="132">
        <v>39701</v>
      </c>
      <c r="C11" s="209">
        <v>2.15</v>
      </c>
      <c r="D11" s="127">
        <v>2.2999999999999998</v>
      </c>
    </row>
    <row r="12" spans="1:4" ht="21.75" customHeight="1">
      <c r="A12" s="130"/>
      <c r="B12" s="132">
        <v>39731</v>
      </c>
      <c r="C12" s="209">
        <v>2.15</v>
      </c>
      <c r="D12" s="127">
        <v>2.35</v>
      </c>
    </row>
    <row r="13" spans="1:4" ht="21.75" customHeight="1">
      <c r="A13" s="130"/>
      <c r="B13" s="132">
        <v>39765</v>
      </c>
      <c r="C13" s="209">
        <v>2.15</v>
      </c>
      <c r="D13" s="127">
        <v>2.4</v>
      </c>
    </row>
    <row r="14" spans="1:4" ht="21.75" customHeight="1">
      <c r="A14" s="130"/>
      <c r="B14" s="132">
        <v>39792</v>
      </c>
      <c r="C14" s="209">
        <v>2.2000000000000002</v>
      </c>
      <c r="D14" s="127" t="s">
        <v>303</v>
      </c>
    </row>
    <row r="15" spans="1:4" ht="21.75" customHeight="1">
      <c r="A15" s="130"/>
      <c r="B15" s="132">
        <v>39832</v>
      </c>
      <c r="C15" s="210" t="s">
        <v>306</v>
      </c>
      <c r="D15" s="127">
        <v>2.25</v>
      </c>
    </row>
    <row r="16" spans="1:4" ht="21.75" customHeight="1">
      <c r="A16" s="130"/>
      <c r="B16" s="132">
        <v>39856</v>
      </c>
      <c r="C16" s="210" t="s">
        <v>307</v>
      </c>
      <c r="D16" s="127" t="s">
        <v>303</v>
      </c>
    </row>
    <row r="17" spans="1:4" ht="21.75" customHeight="1">
      <c r="A17" s="130"/>
      <c r="B17" s="132">
        <v>39883</v>
      </c>
      <c r="C17" s="210" t="s">
        <v>306</v>
      </c>
      <c r="D17" s="127" t="s">
        <v>303</v>
      </c>
    </row>
    <row r="18" spans="1:4" ht="21.75" customHeight="1">
      <c r="A18" s="130" t="s">
        <v>347</v>
      </c>
      <c r="B18" s="132">
        <v>39913</v>
      </c>
      <c r="C18" s="210" t="s">
        <v>307</v>
      </c>
      <c r="D18" s="127" t="s">
        <v>308</v>
      </c>
    </row>
    <row r="19" spans="1:4" ht="21.75" customHeight="1">
      <c r="A19" s="130"/>
      <c r="B19" s="132">
        <v>39951</v>
      </c>
      <c r="C19" s="210" t="s">
        <v>307</v>
      </c>
      <c r="D19" s="127" t="s">
        <v>307</v>
      </c>
    </row>
    <row r="20" spans="1:4" ht="21.75" customHeight="1">
      <c r="A20" s="130"/>
      <c r="B20" s="132">
        <v>39974</v>
      </c>
      <c r="C20" s="210" t="s">
        <v>306</v>
      </c>
      <c r="D20" s="128" t="s">
        <v>303</v>
      </c>
    </row>
    <row r="21" spans="1:4" ht="21.75" customHeight="1">
      <c r="A21" s="130"/>
      <c r="B21" s="132">
        <v>40004</v>
      </c>
      <c r="C21" s="210" t="s">
        <v>309</v>
      </c>
      <c r="D21" s="128">
        <v>1.9</v>
      </c>
    </row>
    <row r="22" spans="1:4" ht="21.75" customHeight="1">
      <c r="A22" s="130"/>
      <c r="B22" s="132">
        <v>40101</v>
      </c>
      <c r="C22" s="210" t="s">
        <v>310</v>
      </c>
      <c r="D22" s="128">
        <v>1.7</v>
      </c>
    </row>
    <row r="23" spans="1:4" ht="21.75" customHeight="1">
      <c r="A23" s="130"/>
      <c r="B23" s="132">
        <v>40156</v>
      </c>
      <c r="C23" s="210" t="s">
        <v>311</v>
      </c>
      <c r="D23" s="128">
        <v>1.85</v>
      </c>
    </row>
    <row r="24" spans="1:4" ht="21.75" customHeight="1">
      <c r="A24" s="130" t="s">
        <v>348</v>
      </c>
      <c r="B24" s="132">
        <v>40282</v>
      </c>
      <c r="C24" s="210" t="s">
        <v>310</v>
      </c>
      <c r="D24" s="128">
        <v>1.65</v>
      </c>
    </row>
    <row r="25" spans="1:4" ht="21.75" customHeight="1">
      <c r="A25" s="130"/>
      <c r="B25" s="132">
        <v>40317</v>
      </c>
      <c r="C25" s="210" t="s">
        <v>311</v>
      </c>
      <c r="D25" s="127">
        <v>1.6</v>
      </c>
    </row>
    <row r="26" spans="1:4" ht="21.75" customHeight="1">
      <c r="A26" s="130"/>
      <c r="B26" s="132">
        <v>40469</v>
      </c>
      <c r="C26" s="210" t="s">
        <v>312</v>
      </c>
      <c r="D26" s="127">
        <v>1.3</v>
      </c>
    </row>
    <row r="27" spans="1:4" ht="21.75" customHeight="1">
      <c r="A27" s="130"/>
      <c r="B27" s="132">
        <v>40493</v>
      </c>
      <c r="C27" s="210" t="s">
        <v>311</v>
      </c>
      <c r="D27" s="127">
        <v>1.4</v>
      </c>
    </row>
    <row r="28" spans="1:4" ht="21.75" customHeight="1">
      <c r="A28" s="130"/>
      <c r="B28" s="132">
        <v>40522</v>
      </c>
      <c r="C28" s="210" t="s">
        <v>310</v>
      </c>
      <c r="D28" s="127">
        <v>1.4</v>
      </c>
    </row>
    <row r="29" spans="1:4" ht="21.75" customHeight="1">
      <c r="A29" s="130" t="s">
        <v>349</v>
      </c>
      <c r="B29" s="132" t="s">
        <v>313</v>
      </c>
      <c r="C29" s="210" t="s">
        <v>311</v>
      </c>
      <c r="D29" s="127">
        <v>1.55</v>
      </c>
    </row>
    <row r="30" spans="1:4" ht="21.75" customHeight="1">
      <c r="A30" s="130"/>
      <c r="B30" s="132">
        <v>40737</v>
      </c>
      <c r="C30" s="210" t="s">
        <v>310</v>
      </c>
      <c r="D30" s="128" t="s">
        <v>314</v>
      </c>
    </row>
    <row r="31" spans="1:4" ht="21.75" customHeight="1">
      <c r="A31" s="130"/>
      <c r="B31" s="132">
        <v>40765</v>
      </c>
      <c r="C31" s="210" t="s">
        <v>311</v>
      </c>
      <c r="D31" s="128">
        <v>1.35</v>
      </c>
    </row>
    <row r="32" spans="1:4" ht="21.75" customHeight="1">
      <c r="A32" s="130" t="s">
        <v>350</v>
      </c>
      <c r="B32" s="132">
        <v>41045</v>
      </c>
      <c r="C32" s="210" t="s">
        <v>312</v>
      </c>
      <c r="D32" s="128">
        <v>1.3</v>
      </c>
    </row>
    <row r="33" spans="1:4" ht="21.75" customHeight="1">
      <c r="A33" s="130" t="s">
        <v>351</v>
      </c>
      <c r="B33" s="132">
        <v>41319</v>
      </c>
      <c r="C33" s="210" t="s">
        <v>315</v>
      </c>
      <c r="D33" s="128">
        <v>1.1499999999999999</v>
      </c>
    </row>
    <row r="34" spans="1:4" ht="21.75" customHeight="1">
      <c r="A34" s="130"/>
      <c r="B34" s="132">
        <v>41374</v>
      </c>
      <c r="C34" s="210" t="s">
        <v>316</v>
      </c>
      <c r="D34" s="127" t="s">
        <v>317</v>
      </c>
    </row>
    <row r="35" spans="1:4" ht="21.75" customHeight="1">
      <c r="A35" s="130"/>
      <c r="B35" s="132">
        <v>41407</v>
      </c>
      <c r="C35" s="210" t="s">
        <v>315</v>
      </c>
      <c r="D35" s="127" t="s">
        <v>318</v>
      </c>
    </row>
    <row r="36" spans="1:4" ht="21.75" customHeight="1">
      <c r="A36" s="130"/>
      <c r="B36" s="132">
        <v>41465</v>
      </c>
      <c r="C36" s="210" t="s">
        <v>312</v>
      </c>
      <c r="D36" s="127" t="s">
        <v>319</v>
      </c>
    </row>
    <row r="37" spans="1:4" ht="21.75" customHeight="1">
      <c r="A37" s="130"/>
      <c r="B37" s="132">
        <v>41528</v>
      </c>
      <c r="C37" s="210" t="s">
        <v>315</v>
      </c>
      <c r="D37" s="127" t="s">
        <v>320</v>
      </c>
    </row>
    <row r="38" spans="1:4" ht="21.75" customHeight="1">
      <c r="A38" s="130"/>
      <c r="B38" s="132">
        <v>41556</v>
      </c>
      <c r="C38" s="210" t="s">
        <v>321</v>
      </c>
      <c r="D38" s="127" t="s">
        <v>303</v>
      </c>
    </row>
    <row r="39" spans="1:4" ht="21.75" customHeight="1">
      <c r="A39" s="130" t="s">
        <v>352</v>
      </c>
      <c r="B39" s="132">
        <v>41738</v>
      </c>
      <c r="C39" s="210" t="s">
        <v>322</v>
      </c>
      <c r="D39" s="127" t="s">
        <v>317</v>
      </c>
    </row>
    <row r="40" spans="1:4" ht="21.75" customHeight="1">
      <c r="A40" s="130"/>
      <c r="B40" s="132">
        <v>41922</v>
      </c>
      <c r="C40" s="210" t="s">
        <v>319</v>
      </c>
      <c r="D40" s="127" t="s">
        <v>323</v>
      </c>
    </row>
    <row r="41" spans="1:4" ht="21.75" customHeight="1">
      <c r="A41" s="130" t="s">
        <v>353</v>
      </c>
      <c r="B41" s="132">
        <v>42095</v>
      </c>
      <c r="C41" s="210" t="s">
        <v>318</v>
      </c>
      <c r="D41" s="127" t="s">
        <v>303</v>
      </c>
    </row>
    <row r="42" spans="1:4" ht="21.75" customHeight="1">
      <c r="A42" s="130"/>
      <c r="B42" s="132">
        <v>42286</v>
      </c>
      <c r="C42" s="210" t="s">
        <v>323</v>
      </c>
      <c r="D42" s="127" t="s">
        <v>324</v>
      </c>
    </row>
    <row r="43" spans="1:4" ht="21.75" customHeight="1">
      <c r="A43" s="130"/>
      <c r="B43" s="132">
        <v>42410</v>
      </c>
      <c r="C43" s="210" t="s">
        <v>323</v>
      </c>
      <c r="D43" s="129">
        <v>1</v>
      </c>
    </row>
    <row r="44" spans="1:4" ht="21.75" customHeight="1">
      <c r="A44" s="130"/>
      <c r="B44" s="132">
        <v>42439</v>
      </c>
      <c r="C44" s="210" t="s">
        <v>323</v>
      </c>
      <c r="D44" s="127" t="s">
        <v>325</v>
      </c>
    </row>
    <row r="45" spans="1:4" ht="21.75" customHeight="1">
      <c r="A45" s="130" t="s">
        <v>354</v>
      </c>
      <c r="B45" s="132">
        <v>42473</v>
      </c>
      <c r="C45" s="210" t="s">
        <v>320</v>
      </c>
      <c r="D45" s="127" t="s">
        <v>302</v>
      </c>
    </row>
    <row r="46" spans="1:4" ht="21.75" customHeight="1">
      <c r="A46" s="130"/>
      <c r="B46" s="132">
        <v>42656</v>
      </c>
      <c r="C46" s="210" t="s">
        <v>359</v>
      </c>
      <c r="D46" s="127" t="s">
        <v>302</v>
      </c>
    </row>
    <row r="47" spans="1:4" ht="21.75" customHeight="1">
      <c r="A47" s="177"/>
      <c r="B47" s="132">
        <v>42662</v>
      </c>
      <c r="C47" s="210" t="s">
        <v>360</v>
      </c>
      <c r="D47" s="127" t="s">
        <v>302</v>
      </c>
    </row>
    <row r="48" spans="1:4" ht="21.75" customHeight="1">
      <c r="A48" s="130" t="s">
        <v>372</v>
      </c>
      <c r="B48" s="132">
        <v>42837</v>
      </c>
      <c r="C48" s="210" t="s">
        <v>371</v>
      </c>
      <c r="D48" s="127" t="s">
        <v>302</v>
      </c>
    </row>
    <row r="49" spans="1:4" ht="21.75" customHeight="1">
      <c r="A49" s="130"/>
      <c r="B49" s="132">
        <v>42927</v>
      </c>
      <c r="C49" s="210" t="s">
        <v>396</v>
      </c>
      <c r="D49" s="127" t="s">
        <v>302</v>
      </c>
    </row>
    <row r="50" spans="1:4" ht="21.75" customHeight="1">
      <c r="A50" s="130" t="s">
        <v>404</v>
      </c>
      <c r="B50" s="132">
        <v>43556</v>
      </c>
      <c r="C50" s="231" t="s">
        <v>405</v>
      </c>
      <c r="D50" s="127" t="s">
        <v>302</v>
      </c>
    </row>
    <row r="51" spans="1:4" ht="21.75" customHeight="1">
      <c r="A51" s="130" t="s">
        <v>464</v>
      </c>
      <c r="B51" s="132">
        <v>44621</v>
      </c>
      <c r="C51" s="231" t="s">
        <v>465</v>
      </c>
      <c r="D51" s="127" t="s">
        <v>302</v>
      </c>
    </row>
    <row r="52" spans="1:4" ht="21.75" customHeight="1">
      <c r="A52" s="130" t="s">
        <v>466</v>
      </c>
      <c r="B52" s="132">
        <v>44652</v>
      </c>
      <c r="C52" s="231" t="s">
        <v>467</v>
      </c>
      <c r="D52" s="127" t="s">
        <v>302</v>
      </c>
    </row>
    <row r="53" spans="1:4" ht="21.75" customHeight="1">
      <c r="A53" s="130"/>
      <c r="B53" s="132">
        <v>44682</v>
      </c>
      <c r="C53" s="231" t="s">
        <v>468</v>
      </c>
      <c r="D53" s="127" t="s">
        <v>302</v>
      </c>
    </row>
    <row r="54" spans="1:4" ht="21.75" customHeight="1">
      <c r="A54" s="130"/>
      <c r="B54" s="132">
        <v>44958</v>
      </c>
      <c r="C54" s="231" t="s">
        <v>476</v>
      </c>
      <c r="D54" s="127" t="s">
        <v>482</v>
      </c>
    </row>
    <row r="55" spans="1:4" ht="21.75" customHeight="1">
      <c r="A55" s="130" t="s">
        <v>481</v>
      </c>
      <c r="B55" s="132">
        <v>45017</v>
      </c>
      <c r="C55" s="231" t="s">
        <v>482</v>
      </c>
      <c r="D55" s="127" t="s">
        <v>322</v>
      </c>
    </row>
    <row r="56" spans="1:4" ht="21.75" customHeight="1">
      <c r="A56" s="130"/>
      <c r="B56" s="132">
        <v>45047</v>
      </c>
      <c r="C56" s="231" t="s">
        <v>480</v>
      </c>
      <c r="D56" s="127" t="s">
        <v>494</v>
      </c>
    </row>
    <row r="57" spans="1:4" ht="21.75" customHeight="1">
      <c r="A57" s="130"/>
      <c r="B57" s="132">
        <v>45078</v>
      </c>
      <c r="C57" s="231" t="s">
        <v>493</v>
      </c>
      <c r="D57" s="127" t="s">
        <v>303</v>
      </c>
    </row>
    <row r="58" spans="1:4" ht="21.75" customHeight="1">
      <c r="A58" s="130"/>
      <c r="B58" s="132">
        <v>45108</v>
      </c>
      <c r="C58" s="231" t="s">
        <v>492</v>
      </c>
      <c r="D58" s="127" t="s">
        <v>495</v>
      </c>
    </row>
    <row r="59" spans="1:4" ht="21.75" customHeight="1">
      <c r="A59" s="130"/>
      <c r="B59" s="132">
        <v>45139</v>
      </c>
      <c r="C59" s="231" t="s">
        <v>493</v>
      </c>
      <c r="D59" s="127" t="s">
        <v>303</v>
      </c>
    </row>
    <row r="60" spans="1:4" ht="21.75" customHeight="1">
      <c r="A60" s="130"/>
      <c r="B60" s="132">
        <v>45170</v>
      </c>
      <c r="C60" s="231" t="s">
        <v>501</v>
      </c>
      <c r="D60" s="127" t="s">
        <v>503</v>
      </c>
    </row>
    <row r="61" spans="1:4" ht="21.75" customHeight="1">
      <c r="A61" s="130"/>
      <c r="B61" s="132">
        <v>45200</v>
      </c>
      <c r="C61" s="231" t="s">
        <v>502</v>
      </c>
      <c r="D61" s="127" t="s">
        <v>504</v>
      </c>
    </row>
    <row r="62" spans="1:4" ht="21.75" customHeight="1">
      <c r="A62" s="130"/>
      <c r="B62" s="132">
        <v>45231</v>
      </c>
      <c r="C62" s="127" t="s">
        <v>303</v>
      </c>
      <c r="D62" s="254" t="s">
        <v>516</v>
      </c>
    </row>
    <row r="63" spans="1:4" ht="21.75" customHeight="1">
      <c r="A63" s="130"/>
      <c r="B63" s="132">
        <v>45261</v>
      </c>
      <c r="C63" s="127" t="s">
        <v>303</v>
      </c>
      <c r="D63" s="254" t="s">
        <v>517</v>
      </c>
    </row>
    <row r="64" spans="1:4" ht="21.75" customHeight="1">
      <c r="A64" s="130"/>
      <c r="B64" s="132">
        <v>45292</v>
      </c>
      <c r="C64" s="127" t="s">
        <v>303</v>
      </c>
      <c r="D64" s="254" t="s">
        <v>516</v>
      </c>
    </row>
    <row r="65" spans="1:4" ht="21.75" customHeight="1">
      <c r="A65" s="130"/>
      <c r="B65" s="132">
        <v>45323</v>
      </c>
      <c r="C65" s="127" t="s">
        <v>303</v>
      </c>
      <c r="D65" s="254" t="s">
        <v>518</v>
      </c>
    </row>
    <row r="66" spans="1:4" ht="21.75" customHeight="1">
      <c r="A66" s="130"/>
      <c r="B66" s="132">
        <v>45352</v>
      </c>
      <c r="C66" s="127" t="s">
        <v>320</v>
      </c>
      <c r="D66" s="254" t="s">
        <v>314</v>
      </c>
    </row>
    <row r="67" spans="1:4" ht="21.75" customHeight="1">
      <c r="A67" s="130" t="s">
        <v>530</v>
      </c>
      <c r="B67" s="132">
        <v>45383</v>
      </c>
      <c r="C67" s="127" t="s">
        <v>318</v>
      </c>
      <c r="D67" s="254" t="s">
        <v>321</v>
      </c>
    </row>
    <row r="68" spans="1:4" ht="21.75" customHeight="1">
      <c r="A68" s="130"/>
      <c r="B68" s="132">
        <v>45413</v>
      </c>
      <c r="C68" s="127" t="s">
        <v>319</v>
      </c>
      <c r="D68" s="127" t="s">
        <v>303</v>
      </c>
    </row>
    <row r="69" spans="1:4" ht="21.75" customHeight="1">
      <c r="A69" s="130"/>
      <c r="B69" s="132">
        <v>45444</v>
      </c>
      <c r="C69" s="127" t="s">
        <v>537</v>
      </c>
      <c r="D69" s="254" t="s">
        <v>538</v>
      </c>
    </row>
    <row r="70" spans="1:4" ht="21.75" customHeight="1">
      <c r="A70" s="130"/>
      <c r="B70" s="132">
        <v>45474</v>
      </c>
      <c r="C70" s="127" t="s">
        <v>303</v>
      </c>
      <c r="D70" s="254" t="s">
        <v>539</v>
      </c>
    </row>
    <row r="71" spans="1:4" ht="21.75" customHeight="1">
      <c r="A71" s="123" t="s">
        <v>326</v>
      </c>
      <c r="B71" s="123"/>
      <c r="C71" s="123"/>
      <c r="D71" s="124"/>
    </row>
    <row r="72" spans="1:4" ht="21.75" customHeight="1">
      <c r="A72" s="125" t="s">
        <v>327</v>
      </c>
      <c r="B72" s="125"/>
      <c r="C72" s="125"/>
      <c r="D72" s="218" t="s">
        <v>331</v>
      </c>
    </row>
  </sheetData>
  <mergeCells count="1">
    <mergeCell ref="A1:D1"/>
  </mergeCells>
  <phoneticPr fontId="4"/>
  <pageMargins left="1.1811023622047245" right="0.78740157480314965" top="0.59055118110236227" bottom="0.39370078740157483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51"/>
  <sheetViews>
    <sheetView zoomScale="85" zoomScaleNormal="85" workbookViewId="0">
      <selection activeCell="K66" sqref="K66"/>
    </sheetView>
  </sheetViews>
  <sheetFormatPr defaultRowHeight="13.5"/>
  <cols>
    <col min="1" max="1" width="17.375" style="95" customWidth="1"/>
    <col min="2" max="2" width="11" customWidth="1"/>
    <col min="3" max="3" width="13.75" customWidth="1"/>
    <col min="4" max="4" width="11.75" customWidth="1"/>
    <col min="5" max="5" width="10.875" customWidth="1"/>
    <col min="6" max="6" width="13.75" style="88" customWidth="1"/>
    <col min="7" max="7" width="11.75" style="276" customWidth="1"/>
    <col min="8" max="8" width="10.875" customWidth="1"/>
    <col min="9" max="9" width="13.75" customWidth="1"/>
    <col min="10" max="10" width="11.75" customWidth="1"/>
    <col min="11" max="11" width="11.25" customWidth="1"/>
  </cols>
  <sheetData>
    <row r="1" spans="1:10" ht="28.5" customHeight="1">
      <c r="A1" s="441" t="s">
        <v>55</v>
      </c>
      <c r="B1" s="441"/>
      <c r="C1" s="441"/>
      <c r="D1" s="441"/>
      <c r="E1" s="441"/>
      <c r="F1" s="441"/>
      <c r="G1" s="441"/>
      <c r="H1" s="441"/>
      <c r="I1" s="441"/>
      <c r="J1" s="441"/>
    </row>
    <row r="2" spans="1:10" ht="19.5" customHeight="1">
      <c r="I2" s="277" t="s">
        <v>59</v>
      </c>
      <c r="J2" s="277"/>
    </row>
    <row r="3" spans="1:10" ht="19.5" customHeight="1">
      <c r="A3" s="278" t="s">
        <v>33</v>
      </c>
      <c r="B3" s="481" t="s">
        <v>114</v>
      </c>
      <c r="C3" s="481"/>
      <c r="D3" s="482"/>
      <c r="E3" s="483" t="s">
        <v>54</v>
      </c>
      <c r="F3" s="481"/>
      <c r="G3" s="482"/>
      <c r="H3" s="483" t="s">
        <v>290</v>
      </c>
      <c r="I3" s="481"/>
      <c r="J3" s="482"/>
    </row>
    <row r="4" spans="1:10" ht="19.5" customHeight="1" thickBot="1">
      <c r="A4" s="279" t="s">
        <v>34</v>
      </c>
      <c r="B4" s="280" t="s">
        <v>52</v>
      </c>
      <c r="C4" s="281" t="s">
        <v>53</v>
      </c>
      <c r="D4" s="282" t="s">
        <v>58</v>
      </c>
      <c r="E4" s="283" t="s">
        <v>52</v>
      </c>
      <c r="F4" s="281" t="s">
        <v>53</v>
      </c>
      <c r="G4" s="284" t="s">
        <v>58</v>
      </c>
      <c r="H4" s="283" t="s">
        <v>52</v>
      </c>
      <c r="I4" s="285" t="s">
        <v>53</v>
      </c>
      <c r="J4" s="280" t="s">
        <v>58</v>
      </c>
    </row>
    <row r="5" spans="1:10" ht="19.5" customHeight="1" thickTop="1">
      <c r="A5" s="230" t="s">
        <v>533</v>
      </c>
      <c r="B5" s="286">
        <v>106</v>
      </c>
      <c r="C5" s="287">
        <v>2100100</v>
      </c>
      <c r="D5" s="291">
        <v>420.1</v>
      </c>
      <c r="E5" s="288">
        <v>3420</v>
      </c>
      <c r="F5" s="287">
        <v>44976816</v>
      </c>
      <c r="G5" s="289">
        <v>88.46</v>
      </c>
      <c r="H5" s="286">
        <v>7</v>
      </c>
      <c r="I5" s="290">
        <v>116578</v>
      </c>
      <c r="J5" s="292">
        <v>260.33999999999997</v>
      </c>
    </row>
    <row r="6" spans="1:10" ht="19.5" customHeight="1">
      <c r="A6" s="230" t="s">
        <v>532</v>
      </c>
      <c r="B6" s="286">
        <v>57</v>
      </c>
      <c r="C6" s="287">
        <v>628698</v>
      </c>
      <c r="D6" s="291">
        <v>248.6</v>
      </c>
      <c r="E6" s="288">
        <v>3430</v>
      </c>
      <c r="F6" s="287">
        <v>45224941</v>
      </c>
      <c r="G6" s="289">
        <v>85.96</v>
      </c>
      <c r="H6" s="286">
        <v>4</v>
      </c>
      <c r="I6" s="290">
        <v>56313</v>
      </c>
      <c r="J6" s="292">
        <v>179.29</v>
      </c>
    </row>
    <row r="7" spans="1:10" ht="19.5" customHeight="1">
      <c r="A7" s="230" t="s">
        <v>531</v>
      </c>
      <c r="B7" s="286">
        <v>56</v>
      </c>
      <c r="C7" s="287">
        <v>446200</v>
      </c>
      <c r="D7" s="291">
        <v>132.56</v>
      </c>
      <c r="E7" s="288">
        <v>3419</v>
      </c>
      <c r="F7" s="287">
        <v>45367542</v>
      </c>
      <c r="G7" s="289">
        <v>83.32</v>
      </c>
      <c r="H7" s="286">
        <v>4</v>
      </c>
      <c r="I7" s="290">
        <v>56313</v>
      </c>
      <c r="J7" s="292">
        <v>4027.94</v>
      </c>
    </row>
    <row r="8" spans="1:10" ht="19.5" customHeight="1">
      <c r="A8" s="230" t="s">
        <v>484</v>
      </c>
      <c r="B8" s="286">
        <v>101</v>
      </c>
      <c r="C8" s="287">
        <v>1182513</v>
      </c>
      <c r="D8" s="291">
        <v>193.89</v>
      </c>
      <c r="E8" s="288">
        <v>3428</v>
      </c>
      <c r="F8" s="287">
        <v>45751648</v>
      </c>
      <c r="G8" s="289">
        <v>83.25</v>
      </c>
      <c r="H8" s="286">
        <v>70</v>
      </c>
      <c r="I8" s="290">
        <v>954290</v>
      </c>
      <c r="J8" s="292">
        <v>274.55</v>
      </c>
    </row>
    <row r="9" spans="1:10" ht="19.5" customHeight="1">
      <c r="A9" s="230" t="s">
        <v>483</v>
      </c>
      <c r="B9" s="286">
        <v>65</v>
      </c>
      <c r="C9" s="287">
        <v>1044100</v>
      </c>
      <c r="D9" s="291">
        <v>271.41000000000003</v>
      </c>
      <c r="E9" s="288">
        <v>3418</v>
      </c>
      <c r="F9" s="287">
        <v>45718189</v>
      </c>
      <c r="G9" s="289">
        <v>82.2</v>
      </c>
      <c r="H9" s="286">
        <v>61</v>
      </c>
      <c r="I9" s="290">
        <v>916006</v>
      </c>
      <c r="J9" s="292">
        <v>279.27999999999997</v>
      </c>
    </row>
    <row r="10" spans="1:10" ht="19.5" customHeight="1">
      <c r="A10" s="230" t="s">
        <v>523</v>
      </c>
      <c r="B10" s="286">
        <v>41</v>
      </c>
      <c r="C10" s="287">
        <v>353660</v>
      </c>
      <c r="D10" s="291">
        <v>78.36</v>
      </c>
      <c r="E10" s="288">
        <v>3427</v>
      </c>
      <c r="F10" s="287">
        <v>46187029</v>
      </c>
      <c r="G10" s="289">
        <v>82.85</v>
      </c>
      <c r="H10" s="286">
        <v>52</v>
      </c>
      <c r="I10" s="290">
        <v>827779</v>
      </c>
      <c r="J10" s="292">
        <v>279.87</v>
      </c>
    </row>
    <row r="11" spans="1:10" ht="19.5" customHeight="1">
      <c r="A11" s="230" t="s">
        <v>262</v>
      </c>
      <c r="B11" s="286">
        <v>51</v>
      </c>
      <c r="C11" s="287">
        <v>673820</v>
      </c>
      <c r="D11" s="291">
        <v>156.97</v>
      </c>
      <c r="E11" s="288">
        <v>3432</v>
      </c>
      <c r="F11" s="287">
        <v>46432634</v>
      </c>
      <c r="G11" s="289">
        <v>82.9</v>
      </c>
      <c r="H11" s="286">
        <v>14</v>
      </c>
      <c r="I11" s="290">
        <v>378120</v>
      </c>
      <c r="J11" s="292">
        <v>1513.98</v>
      </c>
    </row>
    <row r="12" spans="1:10" ht="19.5" customHeight="1">
      <c r="A12" s="230" t="s">
        <v>519</v>
      </c>
      <c r="B12" s="286">
        <v>48</v>
      </c>
      <c r="C12" s="287">
        <v>549100</v>
      </c>
      <c r="D12" s="291">
        <v>337.91</v>
      </c>
      <c r="E12" s="288">
        <v>3444</v>
      </c>
      <c r="F12" s="287">
        <v>47133211</v>
      </c>
      <c r="G12" s="289">
        <v>83.52</v>
      </c>
      <c r="H12" s="286">
        <v>10</v>
      </c>
      <c r="I12" s="290">
        <v>145180</v>
      </c>
      <c r="J12" s="292">
        <v>294.75</v>
      </c>
    </row>
    <row r="13" spans="1:10" ht="19.5" customHeight="1">
      <c r="A13" s="230" t="s">
        <v>68</v>
      </c>
      <c r="B13" s="286">
        <v>52</v>
      </c>
      <c r="C13" s="287">
        <v>626720</v>
      </c>
      <c r="D13" s="291">
        <v>208.49</v>
      </c>
      <c r="E13" s="288">
        <v>3459</v>
      </c>
      <c r="F13" s="287">
        <v>47846055</v>
      </c>
      <c r="G13" s="289">
        <v>84.4</v>
      </c>
      <c r="H13" s="286">
        <v>6</v>
      </c>
      <c r="I13" s="290">
        <v>88270</v>
      </c>
      <c r="J13" s="292">
        <v>3817.49</v>
      </c>
    </row>
    <row r="14" spans="1:10" ht="19.5" customHeight="1">
      <c r="A14" s="230" t="s">
        <v>500</v>
      </c>
      <c r="B14" s="286">
        <v>73</v>
      </c>
      <c r="C14" s="287">
        <v>843500</v>
      </c>
      <c r="D14" s="291">
        <v>211.78</v>
      </c>
      <c r="E14" s="288">
        <v>3462</v>
      </c>
      <c r="F14" s="287">
        <v>48318737</v>
      </c>
      <c r="G14" s="289">
        <v>84.99</v>
      </c>
      <c r="H14" s="286">
        <v>19</v>
      </c>
      <c r="I14" s="290">
        <v>174067</v>
      </c>
      <c r="J14" s="292">
        <v>91.28</v>
      </c>
    </row>
    <row r="15" spans="1:10" ht="19.5" customHeight="1">
      <c r="A15" s="230" t="s">
        <v>499</v>
      </c>
      <c r="B15" s="286">
        <v>45</v>
      </c>
      <c r="C15" s="287">
        <v>517700</v>
      </c>
      <c r="D15" s="291">
        <v>223.25</v>
      </c>
      <c r="E15" s="288">
        <v>3472</v>
      </c>
      <c r="F15" s="287">
        <v>48848459</v>
      </c>
      <c r="G15" s="289">
        <v>85.35</v>
      </c>
      <c r="H15" s="286">
        <v>15</v>
      </c>
      <c r="I15" s="290">
        <v>98887</v>
      </c>
      <c r="J15" s="292">
        <v>51.86</v>
      </c>
    </row>
    <row r="16" spans="1:10" ht="19.5" customHeight="1">
      <c r="A16" s="230" t="s">
        <v>498</v>
      </c>
      <c r="B16" s="286">
        <v>61</v>
      </c>
      <c r="C16" s="287">
        <v>676400</v>
      </c>
      <c r="D16" s="291">
        <v>255.34</v>
      </c>
      <c r="E16" s="288">
        <v>3500</v>
      </c>
      <c r="F16" s="287">
        <v>49959778</v>
      </c>
      <c r="G16" s="289">
        <v>86.9</v>
      </c>
      <c r="H16" s="286">
        <v>9</v>
      </c>
      <c r="I16" s="290">
        <v>47084</v>
      </c>
      <c r="J16" s="292">
        <v>29.49</v>
      </c>
    </row>
    <row r="17" spans="1:10" ht="19.5" customHeight="1">
      <c r="A17" s="230" t="s">
        <v>391</v>
      </c>
      <c r="B17" s="286">
        <v>51</v>
      </c>
      <c r="C17" s="287">
        <v>499900</v>
      </c>
      <c r="D17" s="291">
        <v>117.96</v>
      </c>
      <c r="E17" s="288">
        <v>3519</v>
      </c>
      <c r="F17" s="287">
        <v>50846484</v>
      </c>
      <c r="G17" s="289">
        <v>87.98</v>
      </c>
      <c r="H17" s="286">
        <v>3</v>
      </c>
      <c r="I17" s="290">
        <v>13371</v>
      </c>
      <c r="J17" s="292">
        <v>68.540000000000006</v>
      </c>
    </row>
    <row r="18" spans="1:10" ht="19.5" customHeight="1">
      <c r="A18" s="230" t="s">
        <v>471</v>
      </c>
      <c r="B18" s="286">
        <v>37</v>
      </c>
      <c r="C18" s="287">
        <v>252900</v>
      </c>
      <c r="D18" s="291">
        <v>105.82</v>
      </c>
      <c r="E18" s="288">
        <v>3556</v>
      </c>
      <c r="F18" s="287">
        <v>52611630</v>
      </c>
      <c r="G18" s="289">
        <v>90.81</v>
      </c>
      <c r="H18" s="286">
        <v>3</v>
      </c>
      <c r="I18" s="290">
        <v>30010</v>
      </c>
      <c r="J18" s="292">
        <v>59.37</v>
      </c>
    </row>
    <row r="19" spans="1:10" ht="19.5" customHeight="1">
      <c r="A19" s="230" t="s">
        <v>392</v>
      </c>
      <c r="B19" s="286">
        <v>40</v>
      </c>
      <c r="C19" s="287">
        <v>336600</v>
      </c>
      <c r="D19" s="291">
        <v>97.48</v>
      </c>
      <c r="E19" s="288">
        <v>3598</v>
      </c>
      <c r="F19" s="287">
        <v>54451215</v>
      </c>
      <c r="G19" s="289">
        <v>93.54</v>
      </c>
      <c r="H19" s="286">
        <v>1</v>
      </c>
      <c r="I19" s="290">
        <v>1398</v>
      </c>
      <c r="J19" s="292">
        <v>2.75</v>
      </c>
    </row>
    <row r="20" spans="1:10" ht="19.5" customHeight="1">
      <c r="A20" s="230" t="s">
        <v>484</v>
      </c>
      <c r="B20" s="286">
        <v>52</v>
      </c>
      <c r="C20" s="287">
        <v>609900</v>
      </c>
      <c r="D20" s="291">
        <v>215.47</v>
      </c>
      <c r="E20" s="288">
        <v>3605</v>
      </c>
      <c r="F20" s="287">
        <v>54958471</v>
      </c>
      <c r="G20" s="289">
        <v>93.81</v>
      </c>
      <c r="H20" s="286">
        <v>39</v>
      </c>
      <c r="I20" s="290">
        <v>347578</v>
      </c>
      <c r="J20" s="292">
        <v>56.61</v>
      </c>
    </row>
    <row r="21" spans="1:10" ht="19.5" customHeight="1">
      <c r="A21" s="230" t="s">
        <v>483</v>
      </c>
      <c r="B21" s="286">
        <v>27</v>
      </c>
      <c r="C21" s="287">
        <v>384700</v>
      </c>
      <c r="D21" s="291">
        <v>75.28</v>
      </c>
      <c r="E21" s="288">
        <v>3619</v>
      </c>
      <c r="F21" s="287">
        <v>55617000</v>
      </c>
      <c r="G21" s="289">
        <v>93.76</v>
      </c>
      <c r="H21" s="286">
        <v>36</v>
      </c>
      <c r="I21" s="290">
        <v>327985</v>
      </c>
      <c r="J21" s="292">
        <v>135.63</v>
      </c>
    </row>
    <row r="22" spans="1:10" ht="19.5" customHeight="1">
      <c r="A22" s="230" t="s">
        <v>488</v>
      </c>
      <c r="B22" s="286">
        <v>39</v>
      </c>
      <c r="C22" s="287">
        <v>451300</v>
      </c>
      <c r="D22" s="291">
        <v>384.09</v>
      </c>
      <c r="E22" s="288">
        <v>3612</v>
      </c>
      <c r="F22" s="287">
        <v>55748243</v>
      </c>
      <c r="G22" s="289">
        <v>93.7</v>
      </c>
      <c r="H22" s="286">
        <v>34</v>
      </c>
      <c r="I22" s="290">
        <v>295772</v>
      </c>
      <c r="J22" s="292">
        <v>129.26</v>
      </c>
    </row>
    <row r="23" spans="1:10" ht="19.5" customHeight="1">
      <c r="A23" s="230" t="s">
        <v>262</v>
      </c>
      <c r="B23" s="286">
        <v>40</v>
      </c>
      <c r="C23" s="287">
        <v>429270</v>
      </c>
      <c r="D23" s="291">
        <v>69.63</v>
      </c>
      <c r="E23" s="288">
        <v>3608</v>
      </c>
      <c r="F23" s="287">
        <v>56009662</v>
      </c>
      <c r="G23" s="289">
        <v>93.85</v>
      </c>
      <c r="H23" s="286">
        <v>30</v>
      </c>
      <c r="I23" s="290">
        <v>267230</v>
      </c>
      <c r="J23" s="292">
        <v>116.79</v>
      </c>
    </row>
    <row r="24" spans="1:10" ht="19.5" customHeight="1">
      <c r="A24" s="230" t="s">
        <v>263</v>
      </c>
      <c r="B24" s="286">
        <v>28</v>
      </c>
      <c r="C24" s="287">
        <v>162500</v>
      </c>
      <c r="D24" s="291">
        <v>43.99</v>
      </c>
      <c r="E24" s="288">
        <v>3609</v>
      </c>
      <c r="F24" s="287">
        <v>56431229</v>
      </c>
      <c r="G24" s="289">
        <v>94.35</v>
      </c>
      <c r="H24" s="286">
        <v>25</v>
      </c>
      <c r="I24" s="290">
        <v>242255</v>
      </c>
      <c r="J24" s="292">
        <v>105.87</v>
      </c>
    </row>
    <row r="25" spans="1:10" ht="19.5" customHeight="1">
      <c r="A25" s="230" t="s">
        <v>68</v>
      </c>
      <c r="B25" s="286">
        <v>32</v>
      </c>
      <c r="C25" s="287">
        <v>300600</v>
      </c>
      <c r="D25" s="291">
        <v>146.99</v>
      </c>
      <c r="E25" s="288">
        <v>3605</v>
      </c>
      <c r="F25" s="287">
        <v>56690236</v>
      </c>
      <c r="G25" s="289">
        <v>93.61</v>
      </c>
      <c r="H25" s="286">
        <v>22</v>
      </c>
      <c r="I25" s="290">
        <v>193000</v>
      </c>
      <c r="J25" s="292">
        <v>136.29</v>
      </c>
    </row>
    <row r="26" spans="1:10" ht="19.5" customHeight="1">
      <c r="A26" s="230" t="s">
        <v>475</v>
      </c>
      <c r="B26" s="286">
        <v>41</v>
      </c>
      <c r="C26" s="287">
        <v>398300</v>
      </c>
      <c r="D26" s="291">
        <v>65.72</v>
      </c>
      <c r="E26" s="288">
        <v>3598</v>
      </c>
      <c r="F26" s="287">
        <v>56855415</v>
      </c>
      <c r="G26" s="289">
        <v>93.56</v>
      </c>
      <c r="H26" s="286">
        <v>21</v>
      </c>
      <c r="I26" s="290">
        <v>190687</v>
      </c>
      <c r="J26" s="292">
        <v>137.88</v>
      </c>
    </row>
    <row r="27" spans="1:10" ht="19.5" customHeight="1">
      <c r="A27" s="230" t="s">
        <v>474</v>
      </c>
      <c r="B27" s="286">
        <v>33</v>
      </c>
      <c r="C27" s="287">
        <v>231890</v>
      </c>
      <c r="D27" s="291">
        <v>56.23</v>
      </c>
      <c r="E27" s="288">
        <v>3592</v>
      </c>
      <c r="F27" s="287">
        <v>57233085</v>
      </c>
      <c r="G27" s="289">
        <v>93.79</v>
      </c>
      <c r="H27" s="286">
        <v>21</v>
      </c>
      <c r="I27" s="290">
        <v>190687</v>
      </c>
      <c r="J27" s="292">
        <v>159.16</v>
      </c>
    </row>
    <row r="28" spans="1:10" ht="19.5" customHeight="1">
      <c r="A28" s="230" t="s">
        <v>473</v>
      </c>
      <c r="B28" s="286">
        <v>32</v>
      </c>
      <c r="C28" s="287">
        <v>264900</v>
      </c>
      <c r="D28" s="291">
        <v>95.58</v>
      </c>
      <c r="E28" s="288">
        <v>3591</v>
      </c>
      <c r="F28" s="287">
        <v>57492401</v>
      </c>
      <c r="G28" s="289">
        <v>93.85</v>
      </c>
      <c r="H28" s="286">
        <v>16</v>
      </c>
      <c r="I28" s="290">
        <v>159679</v>
      </c>
      <c r="J28" s="292">
        <v>154.35</v>
      </c>
    </row>
    <row r="29" spans="1:10" ht="19.5" customHeight="1">
      <c r="A29" s="230" t="s">
        <v>391</v>
      </c>
      <c r="B29" s="286">
        <v>57</v>
      </c>
      <c r="C29" s="287">
        <v>423800</v>
      </c>
      <c r="D29" s="291">
        <v>77.319999999999993</v>
      </c>
      <c r="E29" s="288">
        <v>3585</v>
      </c>
      <c r="F29" s="287">
        <v>57793732</v>
      </c>
      <c r="G29" s="289">
        <v>93.56</v>
      </c>
      <c r="H29" s="286">
        <v>14</v>
      </c>
      <c r="I29" s="290">
        <v>120908</v>
      </c>
      <c r="J29" s="292">
        <v>171.56</v>
      </c>
    </row>
    <row r="30" spans="1:10" ht="19.5" customHeight="1">
      <c r="A30" s="230" t="s">
        <v>471</v>
      </c>
      <c r="B30" s="286">
        <v>38</v>
      </c>
      <c r="C30" s="287">
        <v>239000</v>
      </c>
      <c r="D30" s="291">
        <v>93.12</v>
      </c>
      <c r="E30" s="288">
        <v>3572</v>
      </c>
      <c r="F30" s="287">
        <v>57936588</v>
      </c>
      <c r="G30" s="289">
        <v>93.17</v>
      </c>
      <c r="H30" s="286">
        <v>12</v>
      </c>
      <c r="I30" s="290">
        <v>101399</v>
      </c>
      <c r="J30" s="292">
        <v>362.69</v>
      </c>
    </row>
    <row r="31" spans="1:10" ht="19.5" customHeight="1">
      <c r="A31" s="230" t="s">
        <v>392</v>
      </c>
      <c r="B31" s="286">
        <v>44</v>
      </c>
      <c r="C31" s="287">
        <v>345300</v>
      </c>
      <c r="D31" s="291">
        <v>44.5</v>
      </c>
      <c r="E31" s="288">
        <v>3574</v>
      </c>
      <c r="F31" s="287">
        <v>58210102</v>
      </c>
      <c r="G31" s="289">
        <v>93.27</v>
      </c>
      <c r="H31" s="286">
        <v>2</v>
      </c>
      <c r="I31" s="290">
        <v>50852</v>
      </c>
      <c r="J31" s="292">
        <v>1000.73</v>
      </c>
    </row>
    <row r="32" spans="1:10" ht="19.5" customHeight="1">
      <c r="A32" s="230" t="s">
        <v>161</v>
      </c>
      <c r="B32" s="286">
        <v>63</v>
      </c>
      <c r="C32" s="287">
        <v>283050</v>
      </c>
      <c r="D32" s="293">
        <v>7.03</v>
      </c>
      <c r="E32" s="288">
        <v>3552</v>
      </c>
      <c r="F32" s="287">
        <v>58583709</v>
      </c>
      <c r="G32" s="289">
        <v>95</v>
      </c>
      <c r="H32" s="286">
        <v>43</v>
      </c>
      <c r="I32" s="290">
        <v>614001</v>
      </c>
      <c r="J32" s="294">
        <v>360.15</v>
      </c>
    </row>
    <row r="33" spans="1:10" ht="19.5" customHeight="1">
      <c r="A33" s="230" t="s">
        <v>130</v>
      </c>
      <c r="B33" s="286">
        <v>49</v>
      </c>
      <c r="C33" s="287">
        <v>511000</v>
      </c>
      <c r="D33" s="293">
        <v>29.05</v>
      </c>
      <c r="E33" s="288">
        <v>3563</v>
      </c>
      <c r="F33" s="287">
        <v>59320956</v>
      </c>
      <c r="G33" s="289">
        <v>97.91</v>
      </c>
      <c r="H33" s="286">
        <v>26</v>
      </c>
      <c r="I33" s="290">
        <v>241832</v>
      </c>
      <c r="J33" s="294">
        <v>213.75</v>
      </c>
    </row>
    <row r="34" spans="1:10" ht="19.5" customHeight="1">
      <c r="A34" s="230" t="s">
        <v>470</v>
      </c>
      <c r="B34" s="286">
        <v>32</v>
      </c>
      <c r="C34" s="287">
        <v>117500</v>
      </c>
      <c r="D34" s="293">
        <v>10.78</v>
      </c>
      <c r="E34" s="288">
        <v>3549</v>
      </c>
      <c r="F34" s="287">
        <v>59499170</v>
      </c>
      <c r="G34" s="289">
        <v>98.91</v>
      </c>
      <c r="H34" s="286">
        <v>23</v>
      </c>
      <c r="I34" s="290">
        <v>228822</v>
      </c>
      <c r="J34" s="294">
        <v>202.25</v>
      </c>
    </row>
    <row r="35" spans="1:10" ht="19.5" customHeight="1">
      <c r="A35" s="230" t="s">
        <v>460</v>
      </c>
      <c r="B35" s="286">
        <v>64</v>
      </c>
      <c r="C35" s="287">
        <v>616500</v>
      </c>
      <c r="D35" s="291">
        <v>26.66</v>
      </c>
      <c r="E35" s="288">
        <v>3533</v>
      </c>
      <c r="F35" s="287">
        <v>59678309</v>
      </c>
      <c r="G35" s="289">
        <v>100.39</v>
      </c>
      <c r="H35" s="286">
        <v>23</v>
      </c>
      <c r="I35" s="290">
        <v>228822</v>
      </c>
      <c r="J35" s="292">
        <v>202.25</v>
      </c>
    </row>
    <row r="36" spans="1:10" ht="19.5" customHeight="1">
      <c r="A36" s="230" t="s">
        <v>459</v>
      </c>
      <c r="B36" s="286">
        <v>35</v>
      </c>
      <c r="C36" s="287">
        <v>369420</v>
      </c>
      <c r="D36" s="291">
        <v>20.27</v>
      </c>
      <c r="E36" s="288">
        <v>3521</v>
      </c>
      <c r="F36" s="287">
        <v>59811029</v>
      </c>
      <c r="G36" s="289">
        <v>102.92</v>
      </c>
      <c r="H36" s="286">
        <v>23</v>
      </c>
      <c r="I36" s="290">
        <v>228822</v>
      </c>
      <c r="J36" s="292">
        <v>257.02</v>
      </c>
    </row>
    <row r="37" spans="1:10" ht="19.5" customHeight="1">
      <c r="A37" s="230" t="s">
        <v>458</v>
      </c>
      <c r="B37" s="286">
        <v>24</v>
      </c>
      <c r="C37" s="287">
        <v>204500</v>
      </c>
      <c r="D37" s="291">
        <v>10.119999999999999</v>
      </c>
      <c r="E37" s="288">
        <v>3532</v>
      </c>
      <c r="F37" s="287">
        <v>60561522</v>
      </c>
      <c r="G37" s="289">
        <v>105.79</v>
      </c>
      <c r="H37" s="286">
        <v>18</v>
      </c>
      <c r="I37" s="290">
        <v>141612</v>
      </c>
      <c r="J37" s="292">
        <v>159.06</v>
      </c>
    </row>
    <row r="38" spans="1:10" ht="19.5" customHeight="1">
      <c r="A38" s="230" t="s">
        <v>15</v>
      </c>
      <c r="B38" s="286">
        <v>60</v>
      </c>
      <c r="C38" s="287">
        <v>606100</v>
      </c>
      <c r="D38" s="291">
        <v>16.54</v>
      </c>
      <c r="E38" s="288">
        <v>3537</v>
      </c>
      <c r="F38" s="287">
        <v>60770921</v>
      </c>
      <c r="G38" s="289">
        <v>108.89</v>
      </c>
      <c r="H38" s="286">
        <v>17</v>
      </c>
      <c r="I38" s="290">
        <v>138296</v>
      </c>
      <c r="J38" s="292">
        <v>155.34</v>
      </c>
    </row>
    <row r="39" spans="1:10" ht="19.5" customHeight="1">
      <c r="A39" s="230" t="s">
        <v>14</v>
      </c>
      <c r="B39" s="286">
        <v>41</v>
      </c>
      <c r="C39" s="287">
        <v>412400</v>
      </c>
      <c r="D39" s="291">
        <v>7.48</v>
      </c>
      <c r="E39" s="288">
        <v>3546</v>
      </c>
      <c r="F39" s="287">
        <v>61024641</v>
      </c>
      <c r="G39" s="289">
        <v>116.15</v>
      </c>
      <c r="H39" s="286">
        <v>14</v>
      </c>
      <c r="I39" s="290">
        <v>119811</v>
      </c>
      <c r="J39" s="292">
        <v>161.99</v>
      </c>
    </row>
    <row r="40" spans="1:10" ht="19.5" customHeight="1">
      <c r="A40" s="230" t="s">
        <v>358</v>
      </c>
      <c r="B40" s="286">
        <v>34</v>
      </c>
      <c r="C40" s="287">
        <v>277140</v>
      </c>
      <c r="D40" s="291">
        <v>3.38</v>
      </c>
      <c r="E40" s="288">
        <v>3544</v>
      </c>
      <c r="F40" s="287">
        <v>61262275</v>
      </c>
      <c r="G40" s="289">
        <v>127.21</v>
      </c>
      <c r="H40" s="286">
        <v>11</v>
      </c>
      <c r="I40" s="290">
        <v>103451</v>
      </c>
      <c r="J40" s="292">
        <v>168.33</v>
      </c>
    </row>
    <row r="41" spans="1:10" ht="19.5" customHeight="1">
      <c r="A41" s="230" t="s">
        <v>449</v>
      </c>
      <c r="B41" s="286">
        <v>37</v>
      </c>
      <c r="C41" s="287">
        <v>548140</v>
      </c>
      <c r="D41" s="291">
        <v>4.58</v>
      </c>
      <c r="E41" s="288">
        <v>3560</v>
      </c>
      <c r="F41" s="287">
        <v>61772952</v>
      </c>
      <c r="G41" s="289">
        <v>148.57</v>
      </c>
      <c r="H41" s="286">
        <v>9</v>
      </c>
      <c r="I41" s="290">
        <v>70477</v>
      </c>
      <c r="J41" s="292">
        <v>132.43</v>
      </c>
    </row>
    <row r="42" spans="1:10" ht="19.5" customHeight="1">
      <c r="A42" s="230" t="s">
        <v>450</v>
      </c>
      <c r="B42" s="286">
        <v>30</v>
      </c>
      <c r="C42" s="287">
        <v>256650</v>
      </c>
      <c r="D42" s="291">
        <v>3.24</v>
      </c>
      <c r="E42" s="288">
        <v>3575</v>
      </c>
      <c r="F42" s="287">
        <v>62184444</v>
      </c>
      <c r="G42" s="289">
        <v>199.49</v>
      </c>
      <c r="H42" s="286">
        <v>6</v>
      </c>
      <c r="I42" s="290">
        <v>27957</v>
      </c>
      <c r="J42" s="292">
        <v>52.53</v>
      </c>
    </row>
    <row r="43" spans="1:10" ht="19.5" customHeight="1">
      <c r="A43" s="230" t="s">
        <v>451</v>
      </c>
      <c r="B43" s="286">
        <v>50</v>
      </c>
      <c r="C43" s="287">
        <v>775880</v>
      </c>
      <c r="D43" s="291">
        <v>71.86</v>
      </c>
      <c r="E43" s="288">
        <v>3569</v>
      </c>
      <c r="F43" s="287">
        <v>62410489</v>
      </c>
      <c r="G43" s="289">
        <v>216.92</v>
      </c>
      <c r="H43" s="286">
        <v>2</v>
      </c>
      <c r="I43" s="290">
        <v>5081</v>
      </c>
      <c r="J43" s="292">
        <v>11.84</v>
      </c>
    </row>
    <row r="44" spans="1:10" ht="19.5" customHeight="1">
      <c r="A44" s="230" t="s">
        <v>161</v>
      </c>
      <c r="B44" s="286">
        <v>253</v>
      </c>
      <c r="C44" s="287">
        <v>4026450</v>
      </c>
      <c r="D44" s="293">
        <v>294.85000000000002</v>
      </c>
      <c r="E44" s="288">
        <v>3524</v>
      </c>
      <c r="F44" s="287">
        <v>61664707</v>
      </c>
      <c r="G44" s="295">
        <v>218.22</v>
      </c>
      <c r="H44" s="286">
        <v>20</v>
      </c>
      <c r="I44" s="290">
        <v>170486</v>
      </c>
      <c r="J44" s="294">
        <v>74.88</v>
      </c>
    </row>
    <row r="45" spans="1:10" ht="19.5" customHeight="1">
      <c r="A45" s="230" t="s">
        <v>130</v>
      </c>
      <c r="B45" s="286">
        <v>104</v>
      </c>
      <c r="C45" s="287">
        <v>1758900</v>
      </c>
      <c r="D45" s="293">
        <v>151.51</v>
      </c>
      <c r="E45" s="288">
        <v>3469</v>
      </c>
      <c r="F45" s="287">
        <v>60585523</v>
      </c>
      <c r="G45" s="295">
        <v>216.57</v>
      </c>
      <c r="H45" s="286">
        <v>17</v>
      </c>
      <c r="I45" s="290">
        <v>113138</v>
      </c>
      <c r="J45" s="294">
        <v>49.69</v>
      </c>
    </row>
    <row r="46" spans="1:10" ht="19.5" customHeight="1">
      <c r="A46" s="230" t="s">
        <v>445</v>
      </c>
      <c r="B46" s="286">
        <v>77</v>
      </c>
      <c r="C46" s="287">
        <v>1089900</v>
      </c>
      <c r="D46" s="293">
        <v>262.77999999999997</v>
      </c>
      <c r="E46" s="288">
        <v>3427</v>
      </c>
      <c r="F46" s="287">
        <v>60152775</v>
      </c>
      <c r="G46" s="295">
        <v>215.05</v>
      </c>
      <c r="H46" s="286">
        <v>17</v>
      </c>
      <c r="I46" s="290">
        <v>113138</v>
      </c>
      <c r="J46" s="294">
        <v>61.68</v>
      </c>
    </row>
    <row r="47" spans="1:10" ht="19.5" customHeight="1">
      <c r="A47" s="230" t="s">
        <v>37</v>
      </c>
      <c r="B47" s="286">
        <v>154</v>
      </c>
      <c r="C47" s="287">
        <v>2312300</v>
      </c>
      <c r="D47" s="291">
        <v>264.39999999999998</v>
      </c>
      <c r="E47" s="288">
        <v>3388</v>
      </c>
      <c r="F47" s="287">
        <v>59447383</v>
      </c>
      <c r="G47" s="289">
        <v>212</v>
      </c>
      <c r="H47" s="286">
        <v>17</v>
      </c>
      <c r="I47" s="290">
        <v>113138</v>
      </c>
      <c r="J47" s="292">
        <v>61.68</v>
      </c>
    </row>
    <row r="48" spans="1:10" ht="19.5" customHeight="1">
      <c r="A48" s="230" t="s">
        <v>36</v>
      </c>
      <c r="B48" s="286">
        <v>116</v>
      </c>
      <c r="C48" s="287">
        <v>1822600</v>
      </c>
      <c r="D48" s="291">
        <v>337.49</v>
      </c>
      <c r="E48" s="288">
        <v>3318</v>
      </c>
      <c r="F48" s="287">
        <v>58115166</v>
      </c>
      <c r="G48" s="289">
        <v>206.49</v>
      </c>
      <c r="H48" s="286">
        <v>14</v>
      </c>
      <c r="I48" s="290">
        <v>89030</v>
      </c>
      <c r="J48" s="292">
        <v>56.93</v>
      </c>
    </row>
    <row r="49" spans="1:10" ht="19.5" customHeight="1">
      <c r="A49" s="230" t="s">
        <v>35</v>
      </c>
      <c r="B49" s="286">
        <v>125</v>
      </c>
      <c r="C49" s="287">
        <v>2021190</v>
      </c>
      <c r="D49" s="291">
        <v>389.09</v>
      </c>
      <c r="E49" s="288">
        <v>3284</v>
      </c>
      <c r="F49" s="287">
        <v>57247477</v>
      </c>
      <c r="G49" s="289">
        <v>202.37</v>
      </c>
      <c r="H49" s="286">
        <v>14</v>
      </c>
      <c r="I49" s="290">
        <v>89030</v>
      </c>
      <c r="J49" s="292">
        <v>131.62</v>
      </c>
    </row>
    <row r="50" spans="1:10" ht="19.5" customHeight="1">
      <c r="A50" s="230" t="s">
        <v>15</v>
      </c>
      <c r="B50" s="286">
        <v>184</v>
      </c>
      <c r="C50" s="287">
        <v>3663670</v>
      </c>
      <c r="D50" s="291">
        <v>422.57</v>
      </c>
      <c r="E50" s="288">
        <v>3218</v>
      </c>
      <c r="F50" s="287">
        <v>55811313</v>
      </c>
      <c r="G50" s="289">
        <v>196.66</v>
      </c>
      <c r="H50" s="286">
        <v>14</v>
      </c>
      <c r="I50" s="290">
        <v>89030</v>
      </c>
      <c r="J50" s="292">
        <v>208.79</v>
      </c>
    </row>
    <row r="51" spans="1:10" ht="19.5" customHeight="1">
      <c r="A51" s="230" t="s">
        <v>14</v>
      </c>
      <c r="B51" s="286">
        <v>291</v>
      </c>
      <c r="C51" s="287">
        <v>5514100</v>
      </c>
      <c r="D51" s="291">
        <v>648.26</v>
      </c>
      <c r="E51" s="288">
        <v>3099</v>
      </c>
      <c r="F51" s="287">
        <v>52538072</v>
      </c>
      <c r="G51" s="289">
        <v>183.85</v>
      </c>
      <c r="H51" s="286">
        <v>11</v>
      </c>
      <c r="I51" s="290">
        <v>73962</v>
      </c>
      <c r="J51" s="292">
        <v>339.18</v>
      </c>
    </row>
    <row r="52" spans="1:10" ht="19.5" customHeight="1">
      <c r="A52" s="230" t="s">
        <v>358</v>
      </c>
      <c r="B52" s="286">
        <v>374</v>
      </c>
      <c r="C52" s="287">
        <v>8205200</v>
      </c>
      <c r="D52" s="291">
        <v>1276.68</v>
      </c>
      <c r="E52" s="288">
        <v>2934</v>
      </c>
      <c r="F52" s="287">
        <v>48158035</v>
      </c>
      <c r="G52" s="289">
        <v>167.46</v>
      </c>
      <c r="H52" s="286">
        <v>8</v>
      </c>
      <c r="I52" s="290">
        <v>61459</v>
      </c>
      <c r="J52" s="292">
        <v>401.09</v>
      </c>
    </row>
    <row r="53" spans="1:10" ht="19.5" customHeight="1">
      <c r="A53" s="230" t="s">
        <v>158</v>
      </c>
      <c r="B53" s="286">
        <v>533</v>
      </c>
      <c r="C53" s="287">
        <v>11976900</v>
      </c>
      <c r="D53" s="291">
        <v>1419.23</v>
      </c>
      <c r="E53" s="288">
        <v>2707</v>
      </c>
      <c r="F53" s="287">
        <v>41579106</v>
      </c>
      <c r="G53" s="289">
        <v>143.78</v>
      </c>
      <c r="H53" s="286">
        <v>7</v>
      </c>
      <c r="I53" s="290">
        <v>53219</v>
      </c>
      <c r="J53" s="292">
        <v>347.32</v>
      </c>
    </row>
    <row r="54" spans="1:10" ht="19.5" customHeight="1">
      <c r="A54" s="230" t="s">
        <v>438</v>
      </c>
      <c r="B54" s="286">
        <v>376</v>
      </c>
      <c r="C54" s="287">
        <v>7926700</v>
      </c>
      <c r="D54" s="291">
        <v>2181.2600000000002</v>
      </c>
      <c r="E54" s="288">
        <v>2399</v>
      </c>
      <c r="F54" s="287">
        <v>31171913</v>
      </c>
      <c r="G54" s="289">
        <v>107.61</v>
      </c>
      <c r="H54" s="286">
        <v>7</v>
      </c>
      <c r="I54" s="290">
        <v>53219</v>
      </c>
      <c r="J54" s="292">
        <v>548.5</v>
      </c>
    </row>
    <row r="55" spans="1:10" ht="19.5" customHeight="1">
      <c r="A55" s="230" t="s">
        <v>376</v>
      </c>
      <c r="B55" s="286">
        <v>84</v>
      </c>
      <c r="C55" s="287">
        <v>1079670</v>
      </c>
      <c r="D55" s="291">
        <v>185.7</v>
      </c>
      <c r="E55" s="288">
        <v>2291</v>
      </c>
      <c r="F55" s="287">
        <v>28771182</v>
      </c>
      <c r="G55" s="289">
        <v>98.41</v>
      </c>
      <c r="H55" s="286">
        <v>4</v>
      </c>
      <c r="I55" s="290">
        <v>42925</v>
      </c>
      <c r="J55" s="292">
        <v>1262.95</v>
      </c>
    </row>
    <row r="56" spans="1:10" ht="19.5" customHeight="1">
      <c r="A56" s="230" t="s">
        <v>161</v>
      </c>
      <c r="B56" s="286">
        <v>94</v>
      </c>
      <c r="C56" s="287">
        <v>1365600</v>
      </c>
      <c r="D56" s="291">
        <v>93.53</v>
      </c>
      <c r="E56" s="288">
        <v>2276</v>
      </c>
      <c r="F56" s="287">
        <v>28258287</v>
      </c>
      <c r="G56" s="289">
        <v>96.19</v>
      </c>
      <c r="H56" s="286">
        <v>31</v>
      </c>
      <c r="I56" s="290">
        <v>227677</v>
      </c>
      <c r="J56" s="292">
        <v>33.090000000000003</v>
      </c>
    </row>
    <row r="57" spans="1:10" ht="19.5" customHeight="1">
      <c r="A57" s="230" t="s">
        <v>130</v>
      </c>
      <c r="B57" s="286">
        <v>51</v>
      </c>
      <c r="C57" s="287">
        <v>1160900</v>
      </c>
      <c r="D57" s="291">
        <v>103.44</v>
      </c>
      <c r="E57" s="288">
        <v>2287</v>
      </c>
      <c r="F57" s="287">
        <v>27974882</v>
      </c>
      <c r="G57" s="289">
        <v>95.6</v>
      </c>
      <c r="H57" s="286">
        <v>31</v>
      </c>
      <c r="I57" s="290">
        <v>227677</v>
      </c>
      <c r="J57" s="292">
        <v>33.090000000000003</v>
      </c>
    </row>
    <row r="58" spans="1:10" ht="19.5" customHeight="1">
      <c r="A58" s="230" t="s">
        <v>428</v>
      </c>
      <c r="B58" s="286">
        <v>41</v>
      </c>
      <c r="C58" s="287">
        <v>414760</v>
      </c>
      <c r="D58" s="291">
        <v>53.11</v>
      </c>
      <c r="E58" s="288">
        <v>2305</v>
      </c>
      <c r="F58" s="287">
        <v>27971568</v>
      </c>
      <c r="G58" s="289">
        <v>95.57</v>
      </c>
      <c r="H58" s="286">
        <v>26</v>
      </c>
      <c r="I58" s="290">
        <v>183439</v>
      </c>
      <c r="J58" s="292">
        <v>32.81</v>
      </c>
    </row>
    <row r="59" spans="1:10" ht="19.5" customHeight="1">
      <c r="A59" s="230" t="s">
        <v>37</v>
      </c>
      <c r="B59" s="286">
        <v>53</v>
      </c>
      <c r="C59" s="287">
        <v>874550</v>
      </c>
      <c r="D59" s="291">
        <v>73.08</v>
      </c>
      <c r="E59" s="288">
        <v>2314</v>
      </c>
      <c r="F59" s="287">
        <v>28040959</v>
      </c>
      <c r="G59" s="289">
        <v>95.58</v>
      </c>
      <c r="H59" s="286">
        <v>26</v>
      </c>
      <c r="I59" s="290">
        <v>183439</v>
      </c>
      <c r="J59" s="292">
        <v>33.840000000000003</v>
      </c>
    </row>
    <row r="60" spans="1:10" ht="19.5" customHeight="1">
      <c r="A60" s="230" t="s">
        <v>36</v>
      </c>
      <c r="B60" s="286">
        <v>46</v>
      </c>
      <c r="C60" s="287">
        <v>540050</v>
      </c>
      <c r="D60" s="291">
        <v>69.56</v>
      </c>
      <c r="E60" s="288">
        <v>2347</v>
      </c>
      <c r="F60" s="287">
        <v>28144123</v>
      </c>
      <c r="G60" s="289">
        <v>95.86</v>
      </c>
      <c r="H60" s="286">
        <v>20</v>
      </c>
      <c r="I60" s="290">
        <v>156386</v>
      </c>
      <c r="J60" s="292">
        <v>29.06</v>
      </c>
    </row>
    <row r="61" spans="1:10" ht="19.5" customHeight="1">
      <c r="A61" s="230" t="s">
        <v>35</v>
      </c>
      <c r="B61" s="286">
        <v>43</v>
      </c>
      <c r="C61" s="287">
        <v>519460</v>
      </c>
      <c r="D61" s="291">
        <v>70.959999999999994</v>
      </c>
      <c r="E61" s="288">
        <v>2360</v>
      </c>
      <c r="F61" s="287">
        <v>28288606</v>
      </c>
      <c r="G61" s="289">
        <v>96.02</v>
      </c>
      <c r="H61" s="286">
        <v>14</v>
      </c>
      <c r="I61" s="290">
        <v>67643</v>
      </c>
      <c r="J61" s="292">
        <v>12.57</v>
      </c>
    </row>
    <row r="62" spans="1:10" ht="19.5" customHeight="1">
      <c r="A62" s="230" t="s">
        <v>15</v>
      </c>
      <c r="B62" s="286">
        <v>67</v>
      </c>
      <c r="C62" s="287">
        <v>867000</v>
      </c>
      <c r="D62" s="291">
        <v>56.94</v>
      </c>
      <c r="E62" s="288">
        <v>2365</v>
      </c>
      <c r="F62" s="287">
        <v>28379876</v>
      </c>
      <c r="G62" s="289">
        <v>96.04</v>
      </c>
      <c r="H62" s="286">
        <v>9</v>
      </c>
      <c r="I62" s="290">
        <v>42641</v>
      </c>
      <c r="J62" s="292">
        <v>13.46</v>
      </c>
    </row>
    <row r="63" spans="1:10" ht="19.5" customHeight="1">
      <c r="A63" s="230" t="s">
        <v>14</v>
      </c>
      <c r="B63" s="286">
        <v>49</v>
      </c>
      <c r="C63" s="287">
        <v>850600</v>
      </c>
      <c r="D63" s="291">
        <v>65.8</v>
      </c>
      <c r="E63" s="288">
        <v>2399</v>
      </c>
      <c r="F63" s="287">
        <v>28575970</v>
      </c>
      <c r="G63" s="289">
        <v>97.74</v>
      </c>
      <c r="H63" s="286">
        <v>6</v>
      </c>
      <c r="I63" s="290">
        <v>21806</v>
      </c>
      <c r="J63" s="292">
        <v>8.7899999999999991</v>
      </c>
    </row>
    <row r="64" spans="1:10" ht="19.5" customHeight="1">
      <c r="A64" s="230" t="s">
        <v>358</v>
      </c>
      <c r="B64" s="286">
        <v>55</v>
      </c>
      <c r="C64" s="287">
        <v>642700</v>
      </c>
      <c r="D64" s="291">
        <v>74.180000000000007</v>
      </c>
      <c r="E64" s="288">
        <v>2431</v>
      </c>
      <c r="F64" s="287">
        <v>28757509</v>
      </c>
      <c r="G64" s="289">
        <v>98.5</v>
      </c>
      <c r="H64" s="286">
        <v>3</v>
      </c>
      <c r="I64" s="290">
        <v>15323</v>
      </c>
      <c r="J64" s="292">
        <v>6.22</v>
      </c>
    </row>
    <row r="65" spans="1:10" ht="19.5" customHeight="1">
      <c r="A65" s="230" t="s">
        <v>414</v>
      </c>
      <c r="B65" s="286">
        <v>59</v>
      </c>
      <c r="C65" s="287">
        <v>843900</v>
      </c>
      <c r="D65" s="291">
        <v>118.45</v>
      </c>
      <c r="E65" s="288">
        <v>2451</v>
      </c>
      <c r="F65" s="287">
        <v>28918984</v>
      </c>
      <c r="G65" s="289">
        <v>97.5</v>
      </c>
      <c r="H65" s="286">
        <v>3</v>
      </c>
      <c r="I65" s="290">
        <v>15323</v>
      </c>
      <c r="J65" s="292">
        <v>61.8</v>
      </c>
    </row>
    <row r="66" spans="1:10" ht="19.5" customHeight="1">
      <c r="A66" s="230" t="s">
        <v>419</v>
      </c>
      <c r="B66" s="286">
        <v>27</v>
      </c>
      <c r="C66" s="287">
        <v>363400</v>
      </c>
      <c r="D66" s="291">
        <v>88.49</v>
      </c>
      <c r="E66" s="288">
        <v>2470</v>
      </c>
      <c r="F66" s="287">
        <v>28966233</v>
      </c>
      <c r="G66" s="289">
        <v>97.04</v>
      </c>
      <c r="H66" s="286">
        <v>2</v>
      </c>
      <c r="I66" s="290">
        <v>9703</v>
      </c>
      <c r="J66" s="292">
        <v>472.08</v>
      </c>
    </row>
    <row r="67" spans="1:10" ht="19.5" customHeight="1">
      <c r="A67" s="230" t="s">
        <v>413</v>
      </c>
      <c r="B67" s="286">
        <v>58</v>
      </c>
      <c r="C67" s="287">
        <v>581400</v>
      </c>
      <c r="D67" s="291">
        <v>173.7</v>
      </c>
      <c r="E67" s="288">
        <v>2482</v>
      </c>
      <c r="F67" s="287">
        <v>29236952</v>
      </c>
      <c r="G67" s="289">
        <v>96.61</v>
      </c>
      <c r="H67" s="286">
        <v>1</v>
      </c>
      <c r="I67" s="290">
        <v>3399</v>
      </c>
      <c r="J67" s="286" t="s">
        <v>393</v>
      </c>
    </row>
    <row r="68" spans="1:10" ht="19.5" customHeight="1">
      <c r="A68" s="230" t="s">
        <v>161</v>
      </c>
      <c r="B68" s="286">
        <v>90</v>
      </c>
      <c r="C68" s="287">
        <v>1460060</v>
      </c>
      <c r="D68" s="291">
        <v>189.89</v>
      </c>
      <c r="E68" s="288">
        <v>2477</v>
      </c>
      <c r="F68" s="287">
        <v>29377533</v>
      </c>
      <c r="G68" s="289">
        <v>96.61</v>
      </c>
      <c r="H68" s="286">
        <v>53</v>
      </c>
      <c r="I68" s="290">
        <v>687846</v>
      </c>
      <c r="J68" s="292">
        <v>148.16999999999999</v>
      </c>
    </row>
    <row r="69" spans="1:10" ht="19.5" customHeight="1">
      <c r="A69" s="230" t="s">
        <v>130</v>
      </c>
      <c r="B69" s="286">
        <v>68</v>
      </c>
      <c r="C69" s="287">
        <v>1122200</v>
      </c>
      <c r="D69" s="291">
        <v>165.43</v>
      </c>
      <c r="E69" s="288">
        <v>2483</v>
      </c>
      <c r="F69" s="287">
        <v>29259761</v>
      </c>
      <c r="G69" s="289">
        <v>95.03</v>
      </c>
      <c r="H69" s="286">
        <v>53</v>
      </c>
      <c r="I69" s="290">
        <v>687846</v>
      </c>
      <c r="J69" s="292">
        <v>150.65</v>
      </c>
    </row>
    <row r="70" spans="1:10" ht="19.5" customHeight="1">
      <c r="A70" s="230" t="s">
        <v>407</v>
      </c>
      <c r="B70" s="286">
        <v>45</v>
      </c>
      <c r="C70" s="287">
        <v>780800</v>
      </c>
      <c r="D70" s="291">
        <v>135.76</v>
      </c>
      <c r="E70" s="288">
        <v>2512</v>
      </c>
      <c r="F70" s="287">
        <v>29266223</v>
      </c>
      <c r="G70" s="289">
        <v>93.61</v>
      </c>
      <c r="H70" s="286">
        <v>47</v>
      </c>
      <c r="I70" s="290">
        <v>559018</v>
      </c>
      <c r="J70" s="292">
        <v>122.97</v>
      </c>
    </row>
    <row r="71" spans="1:10" ht="19.5" customHeight="1">
      <c r="A71" s="230" t="s">
        <v>262</v>
      </c>
      <c r="B71" s="286">
        <v>74</v>
      </c>
      <c r="C71" s="287">
        <v>1196600</v>
      </c>
      <c r="D71" s="293">
        <v>78.28</v>
      </c>
      <c r="E71" s="288">
        <v>2522</v>
      </c>
      <c r="F71" s="287">
        <v>29335191</v>
      </c>
      <c r="G71" s="296" t="s">
        <v>403</v>
      </c>
      <c r="H71" s="286">
        <v>44</v>
      </c>
      <c r="I71" s="290">
        <v>541994</v>
      </c>
      <c r="J71" s="297">
        <v>119.75</v>
      </c>
    </row>
    <row r="72" spans="1:10" ht="19.5" customHeight="1">
      <c r="A72" s="230" t="s">
        <v>263</v>
      </c>
      <c r="B72" s="286">
        <v>64</v>
      </c>
      <c r="C72" s="287">
        <v>776300</v>
      </c>
      <c r="D72" s="293">
        <v>93.76</v>
      </c>
      <c r="E72" s="288">
        <v>2543</v>
      </c>
      <c r="F72" s="287">
        <v>29358185</v>
      </c>
      <c r="G72" s="295">
        <v>93.03</v>
      </c>
      <c r="H72" s="286">
        <v>42</v>
      </c>
      <c r="I72" s="290">
        <v>538127</v>
      </c>
      <c r="J72" s="297">
        <v>144.30000000000001</v>
      </c>
    </row>
    <row r="73" spans="1:10" ht="19.5" customHeight="1">
      <c r="A73" s="230" t="s">
        <v>402</v>
      </c>
      <c r="B73" s="286">
        <v>43</v>
      </c>
      <c r="C73" s="287">
        <v>732000</v>
      </c>
      <c r="D73" s="293">
        <v>145.74</v>
      </c>
      <c r="E73" s="288">
        <v>2550</v>
      </c>
      <c r="F73" s="287">
        <v>29459310</v>
      </c>
      <c r="G73" s="295">
        <v>92.55</v>
      </c>
      <c r="H73" s="286">
        <v>42</v>
      </c>
      <c r="I73" s="290">
        <v>538127</v>
      </c>
      <c r="J73" s="297">
        <v>160.05000000000001</v>
      </c>
    </row>
    <row r="74" spans="1:10" ht="19.5" customHeight="1">
      <c r="A74" s="230" t="s">
        <v>269</v>
      </c>
      <c r="B74" s="286">
        <v>60</v>
      </c>
      <c r="C74" s="287">
        <v>1522470</v>
      </c>
      <c r="D74" s="293">
        <v>125.41</v>
      </c>
      <c r="E74" s="288">
        <v>2570</v>
      </c>
      <c r="F74" s="287">
        <v>29548677</v>
      </c>
      <c r="G74" s="295">
        <v>91.43</v>
      </c>
      <c r="H74" s="286">
        <v>32</v>
      </c>
      <c r="I74" s="290">
        <v>316780</v>
      </c>
      <c r="J74" s="297">
        <v>116.1</v>
      </c>
    </row>
    <row r="75" spans="1:10" ht="19.5" customHeight="1">
      <c r="A75" s="230" t="s">
        <v>14</v>
      </c>
      <c r="B75" s="286">
        <v>65</v>
      </c>
      <c r="C75" s="287">
        <v>1292540</v>
      </c>
      <c r="D75" s="293">
        <v>148.85</v>
      </c>
      <c r="E75" s="288">
        <v>2587</v>
      </c>
      <c r="F75" s="287">
        <v>29236464</v>
      </c>
      <c r="G75" s="295">
        <v>90.06</v>
      </c>
      <c r="H75" s="286">
        <v>25</v>
      </c>
      <c r="I75" s="290">
        <v>247978</v>
      </c>
      <c r="J75" s="297">
        <v>96.85</v>
      </c>
    </row>
    <row r="76" spans="1:10" ht="19.5" customHeight="1">
      <c r="A76" s="230" t="s">
        <v>358</v>
      </c>
      <c r="B76" s="286">
        <v>49</v>
      </c>
      <c r="C76" s="287">
        <v>866300</v>
      </c>
      <c r="D76" s="293">
        <v>102.14</v>
      </c>
      <c r="E76" s="288">
        <v>2606</v>
      </c>
      <c r="F76" s="287">
        <v>29195384</v>
      </c>
      <c r="G76" s="295">
        <v>88.72</v>
      </c>
      <c r="H76" s="286">
        <v>24</v>
      </c>
      <c r="I76" s="290">
        <v>246092</v>
      </c>
      <c r="J76" s="297" t="s">
        <v>397</v>
      </c>
    </row>
    <row r="77" spans="1:10" ht="19.5" customHeight="1">
      <c r="A77" s="230" t="s">
        <v>391</v>
      </c>
      <c r="B77" s="286">
        <v>59</v>
      </c>
      <c r="C77" s="287">
        <v>712400</v>
      </c>
      <c r="D77" s="293">
        <v>95.23</v>
      </c>
      <c r="E77" s="288">
        <v>2644</v>
      </c>
      <c r="F77" s="287">
        <v>29659699</v>
      </c>
      <c r="G77" s="295">
        <v>89.08</v>
      </c>
      <c r="H77" s="286">
        <v>5</v>
      </c>
      <c r="I77" s="290">
        <v>24791</v>
      </c>
      <c r="J77" s="298">
        <v>15.3</v>
      </c>
    </row>
    <row r="78" spans="1:10" ht="19.5" customHeight="1">
      <c r="A78" s="230" t="s">
        <v>336</v>
      </c>
      <c r="B78" s="286">
        <v>37</v>
      </c>
      <c r="C78" s="287">
        <v>410664</v>
      </c>
      <c r="D78" s="291">
        <v>60.01</v>
      </c>
      <c r="E78" s="288">
        <v>2651</v>
      </c>
      <c r="F78" s="287">
        <v>29849564</v>
      </c>
      <c r="G78" s="289">
        <v>88.01</v>
      </c>
      <c r="H78" s="286">
        <v>1</v>
      </c>
      <c r="I78" s="290">
        <v>2055</v>
      </c>
      <c r="J78" s="297" t="s">
        <v>393</v>
      </c>
    </row>
    <row r="79" spans="1:10" ht="19.5" customHeight="1">
      <c r="A79" s="230" t="s">
        <v>392</v>
      </c>
      <c r="B79" s="286">
        <v>41</v>
      </c>
      <c r="C79" s="287">
        <v>334700</v>
      </c>
      <c r="D79" s="291">
        <v>42.26</v>
      </c>
      <c r="E79" s="288">
        <v>2662</v>
      </c>
      <c r="F79" s="287">
        <v>30261746</v>
      </c>
      <c r="G79" s="289">
        <v>88.51</v>
      </c>
      <c r="H79" s="286">
        <v>0</v>
      </c>
      <c r="I79" s="290">
        <v>0</v>
      </c>
      <c r="J79" s="297" t="s">
        <v>393</v>
      </c>
    </row>
    <row r="80" spans="1:10" ht="19.5" customHeight="1">
      <c r="A80" s="299" t="s">
        <v>237</v>
      </c>
      <c r="B80" s="300">
        <v>60</v>
      </c>
      <c r="C80" s="301">
        <v>768860</v>
      </c>
      <c r="D80" s="302">
        <v>56.51</v>
      </c>
      <c r="E80" s="303">
        <v>2665</v>
      </c>
      <c r="F80" s="301">
        <v>30408180</v>
      </c>
      <c r="G80" s="304">
        <v>88.09</v>
      </c>
      <c r="H80" s="300">
        <v>53</v>
      </c>
      <c r="I80" s="305">
        <v>464198</v>
      </c>
      <c r="J80" s="304">
        <v>95.25</v>
      </c>
    </row>
    <row r="81" spans="1:10" ht="19.5" customHeight="1">
      <c r="A81" s="230" t="s">
        <v>236</v>
      </c>
      <c r="B81" s="286">
        <v>48</v>
      </c>
      <c r="C81" s="287">
        <v>678350</v>
      </c>
      <c r="D81" s="291">
        <v>87.65</v>
      </c>
      <c r="E81" s="288">
        <v>2707</v>
      </c>
      <c r="F81" s="287">
        <v>30787007</v>
      </c>
      <c r="G81" s="289">
        <v>88.92</v>
      </c>
      <c r="H81" s="286">
        <v>51</v>
      </c>
      <c r="I81" s="290">
        <v>456571</v>
      </c>
      <c r="J81" s="289">
        <v>96.73</v>
      </c>
    </row>
    <row r="82" spans="1:10" ht="19.5" customHeight="1">
      <c r="A82" s="230" t="s">
        <v>388</v>
      </c>
      <c r="B82" s="286">
        <v>34</v>
      </c>
      <c r="C82" s="287">
        <v>575100</v>
      </c>
      <c r="D82" s="291">
        <v>209.27</v>
      </c>
      <c r="E82" s="288">
        <v>2732</v>
      </c>
      <c r="F82" s="287">
        <v>31262147</v>
      </c>
      <c r="G82" s="289">
        <v>90</v>
      </c>
      <c r="H82" s="286">
        <v>49</v>
      </c>
      <c r="I82" s="290">
        <v>454582</v>
      </c>
      <c r="J82" s="289">
        <v>105.35</v>
      </c>
    </row>
    <row r="83" spans="1:10" ht="19.5" customHeight="1">
      <c r="A83" s="230" t="s">
        <v>262</v>
      </c>
      <c r="B83" s="306">
        <v>70</v>
      </c>
      <c r="C83" s="307">
        <v>1528600</v>
      </c>
      <c r="D83" s="291">
        <v>144.72</v>
      </c>
      <c r="E83" s="308">
        <v>2751</v>
      </c>
      <c r="F83" s="307">
        <v>31474551</v>
      </c>
      <c r="G83" s="289">
        <v>89.32</v>
      </c>
      <c r="H83" s="306">
        <v>47</v>
      </c>
      <c r="I83" s="309">
        <v>452598</v>
      </c>
      <c r="J83" s="289">
        <v>144.33000000000001</v>
      </c>
    </row>
    <row r="84" spans="1:10" ht="19.5" customHeight="1">
      <c r="A84" s="230" t="s">
        <v>36</v>
      </c>
      <c r="B84" s="306">
        <v>55</v>
      </c>
      <c r="C84" s="307">
        <v>827900</v>
      </c>
      <c r="D84" s="291">
        <v>105.23</v>
      </c>
      <c r="E84" s="308">
        <v>2772</v>
      </c>
      <c r="F84" s="307">
        <v>31557505</v>
      </c>
      <c r="G84" s="289">
        <v>88.91</v>
      </c>
      <c r="H84" s="306">
        <v>40</v>
      </c>
      <c r="I84" s="309">
        <v>372905</v>
      </c>
      <c r="J84" s="289">
        <v>190.27</v>
      </c>
    </row>
    <row r="85" spans="1:10" ht="19.5" customHeight="1">
      <c r="A85" s="230" t="s">
        <v>35</v>
      </c>
      <c r="B85" s="306">
        <v>35</v>
      </c>
      <c r="C85" s="307">
        <v>502250</v>
      </c>
      <c r="D85" s="291">
        <v>79.53</v>
      </c>
      <c r="E85" s="308">
        <v>2806</v>
      </c>
      <c r="F85" s="307">
        <v>31829592</v>
      </c>
      <c r="G85" s="289">
        <v>88.83</v>
      </c>
      <c r="H85" s="306">
        <v>34</v>
      </c>
      <c r="I85" s="309">
        <v>336203</v>
      </c>
      <c r="J85" s="289">
        <v>177.44</v>
      </c>
    </row>
    <row r="86" spans="1:10" ht="19.5" customHeight="1">
      <c r="A86" s="230" t="s">
        <v>216</v>
      </c>
      <c r="B86" s="286">
        <v>85</v>
      </c>
      <c r="C86" s="287">
        <v>1213900</v>
      </c>
      <c r="D86" s="291">
        <v>171.31</v>
      </c>
      <c r="E86" s="288">
        <v>2844</v>
      </c>
      <c r="F86" s="287">
        <v>32315740</v>
      </c>
      <c r="G86" s="289">
        <v>89.63</v>
      </c>
      <c r="H86" s="286">
        <v>23</v>
      </c>
      <c r="I86" s="290">
        <v>272834</v>
      </c>
      <c r="J86" s="289">
        <v>196.94</v>
      </c>
    </row>
    <row r="87" spans="1:10" ht="19.5" customHeight="1">
      <c r="A87" s="230" t="s">
        <v>270</v>
      </c>
      <c r="B87" s="286">
        <v>59</v>
      </c>
      <c r="C87" s="287">
        <v>868300</v>
      </c>
      <c r="D87" s="291">
        <v>114.87</v>
      </c>
      <c r="E87" s="288">
        <v>2854</v>
      </c>
      <c r="F87" s="287">
        <v>32461051</v>
      </c>
      <c r="G87" s="289">
        <v>89.09</v>
      </c>
      <c r="H87" s="286">
        <v>20</v>
      </c>
      <c r="I87" s="290">
        <v>256019</v>
      </c>
      <c r="J87" s="289">
        <v>273.86</v>
      </c>
    </row>
    <row r="88" spans="1:10" ht="19.5" customHeight="1">
      <c r="A88" s="230" t="s">
        <v>288</v>
      </c>
      <c r="B88" s="286">
        <v>52</v>
      </c>
      <c r="C88" s="287">
        <v>848100</v>
      </c>
      <c r="D88" s="291">
        <v>178.86</v>
      </c>
      <c r="E88" s="288">
        <v>2879</v>
      </c>
      <c r="F88" s="287">
        <v>32906171</v>
      </c>
      <c r="G88" s="289">
        <v>89.27</v>
      </c>
      <c r="H88" s="286">
        <v>13</v>
      </c>
      <c r="I88" s="290">
        <v>227935</v>
      </c>
      <c r="J88" s="289">
        <v>913.14</v>
      </c>
    </row>
    <row r="89" spans="1:10" ht="19.5" customHeight="1">
      <c r="A89" s="230" t="s">
        <v>289</v>
      </c>
      <c r="B89" s="310">
        <v>54</v>
      </c>
      <c r="C89" s="287">
        <v>748010</v>
      </c>
      <c r="D89" s="291">
        <v>162.63999999999999</v>
      </c>
      <c r="E89" s="288">
        <v>2899</v>
      </c>
      <c r="F89" s="287">
        <v>33294100</v>
      </c>
      <c r="G89" s="289">
        <v>89.41</v>
      </c>
      <c r="H89" s="286">
        <v>9</v>
      </c>
      <c r="I89" s="290">
        <v>161997</v>
      </c>
      <c r="J89" s="289">
        <v>821.21</v>
      </c>
    </row>
    <row r="90" spans="1:10" ht="19.5" customHeight="1">
      <c r="A90" s="230" t="s">
        <v>272</v>
      </c>
      <c r="B90" s="310">
        <v>44</v>
      </c>
      <c r="C90" s="287">
        <v>684300</v>
      </c>
      <c r="D90" s="289">
        <v>171.24</v>
      </c>
      <c r="E90" s="288">
        <v>2929</v>
      </c>
      <c r="F90" s="287">
        <v>33912689</v>
      </c>
      <c r="G90" s="289">
        <v>90.1</v>
      </c>
      <c r="H90" s="286">
        <v>0</v>
      </c>
      <c r="I90" s="290">
        <v>0</v>
      </c>
      <c r="J90" s="286">
        <v>0</v>
      </c>
    </row>
    <row r="91" spans="1:10" ht="19.5" customHeight="1">
      <c r="A91" s="230" t="s">
        <v>376</v>
      </c>
      <c r="B91" s="311">
        <v>50</v>
      </c>
      <c r="C91" s="312">
        <v>792000</v>
      </c>
      <c r="D91" s="313">
        <v>130.80000000000001</v>
      </c>
      <c r="E91" s="314">
        <v>2941</v>
      </c>
      <c r="F91" s="312">
        <v>34190087</v>
      </c>
      <c r="G91" s="315">
        <v>89.73</v>
      </c>
      <c r="H91" s="316">
        <v>0</v>
      </c>
      <c r="I91" s="317">
        <v>0</v>
      </c>
      <c r="J91" s="316">
        <v>0</v>
      </c>
    </row>
    <row r="92" spans="1:10" ht="19.5" customHeight="1">
      <c r="A92" s="299" t="s">
        <v>237</v>
      </c>
      <c r="B92" s="300">
        <v>69</v>
      </c>
      <c r="C92" s="301">
        <v>1360450</v>
      </c>
      <c r="D92" s="302">
        <v>114.61</v>
      </c>
      <c r="E92" s="303">
        <v>2958</v>
      </c>
      <c r="F92" s="301">
        <v>34519229</v>
      </c>
      <c r="G92" s="304">
        <v>89.63</v>
      </c>
      <c r="H92" s="300">
        <v>51</v>
      </c>
      <c r="I92" s="305">
        <v>487341</v>
      </c>
      <c r="J92" s="304">
        <v>47.05</v>
      </c>
    </row>
    <row r="93" spans="1:10" ht="19.5" customHeight="1">
      <c r="A93" s="230" t="s">
        <v>236</v>
      </c>
      <c r="B93" s="286">
        <v>46</v>
      </c>
      <c r="C93" s="287">
        <v>773885</v>
      </c>
      <c r="D93" s="291">
        <v>102.43</v>
      </c>
      <c r="E93" s="288">
        <v>2976</v>
      </c>
      <c r="F93" s="287">
        <v>34622219</v>
      </c>
      <c r="G93" s="289">
        <v>89.41</v>
      </c>
      <c r="H93" s="286">
        <v>48</v>
      </c>
      <c r="I93" s="290">
        <v>471979</v>
      </c>
      <c r="J93" s="289">
        <v>45.74</v>
      </c>
    </row>
    <row r="94" spans="1:10" ht="19.5" customHeight="1">
      <c r="A94" s="230" t="s">
        <v>367</v>
      </c>
      <c r="B94" s="286">
        <v>22</v>
      </c>
      <c r="C94" s="287">
        <v>274000</v>
      </c>
      <c r="D94" s="291">
        <v>61.28</v>
      </c>
      <c r="E94" s="288">
        <v>2984</v>
      </c>
      <c r="F94" s="287">
        <v>34732513</v>
      </c>
      <c r="G94" s="289">
        <v>88.92</v>
      </c>
      <c r="H94" s="286">
        <v>44</v>
      </c>
      <c r="I94" s="290">
        <v>431457</v>
      </c>
      <c r="J94" s="289">
        <v>42.79</v>
      </c>
    </row>
    <row r="95" spans="1:10" ht="19.5" customHeight="1">
      <c r="A95" s="230" t="s">
        <v>231</v>
      </c>
      <c r="B95" s="286">
        <v>67</v>
      </c>
      <c r="C95" s="287">
        <v>1056220</v>
      </c>
      <c r="D95" s="291">
        <v>95.44</v>
      </c>
      <c r="E95" s="288">
        <v>3003</v>
      </c>
      <c r="F95" s="287">
        <v>35235199</v>
      </c>
      <c r="G95" s="289">
        <v>89.38</v>
      </c>
      <c r="H95" s="286">
        <v>37</v>
      </c>
      <c r="I95" s="290">
        <v>313569</v>
      </c>
      <c r="J95" s="289">
        <v>33.549999999999997</v>
      </c>
    </row>
    <row r="96" spans="1:10" ht="19.5" customHeight="1">
      <c r="A96" s="230" t="s">
        <v>232</v>
      </c>
      <c r="B96" s="286">
        <v>62</v>
      </c>
      <c r="C96" s="287">
        <v>786700</v>
      </c>
      <c r="D96" s="291">
        <v>78.17</v>
      </c>
      <c r="E96" s="288">
        <v>3018</v>
      </c>
      <c r="F96" s="287">
        <v>35490639</v>
      </c>
      <c r="G96" s="289">
        <v>89.4</v>
      </c>
      <c r="H96" s="286">
        <v>31</v>
      </c>
      <c r="I96" s="290">
        <v>195985</v>
      </c>
      <c r="J96" s="289">
        <v>22.04</v>
      </c>
    </row>
    <row r="97" spans="1:10" ht="19.5" customHeight="1">
      <c r="A97" s="230" t="s">
        <v>233</v>
      </c>
      <c r="B97" s="286">
        <v>50</v>
      </c>
      <c r="C97" s="287">
        <v>631465</v>
      </c>
      <c r="D97" s="291">
        <v>82.84</v>
      </c>
      <c r="E97" s="288">
        <v>3028</v>
      </c>
      <c r="F97" s="287">
        <v>35829666</v>
      </c>
      <c r="G97" s="289">
        <v>89.6</v>
      </c>
      <c r="H97" s="286">
        <v>29</v>
      </c>
      <c r="I97" s="290">
        <v>189473</v>
      </c>
      <c r="J97" s="289">
        <v>22.55</v>
      </c>
    </row>
    <row r="98" spans="1:10" ht="19.5" customHeight="1">
      <c r="A98" s="230" t="s">
        <v>216</v>
      </c>
      <c r="B98" s="286">
        <v>59</v>
      </c>
      <c r="C98" s="287">
        <v>708590</v>
      </c>
      <c r="D98" s="291">
        <v>55.1</v>
      </c>
      <c r="E98" s="288">
        <v>3046</v>
      </c>
      <c r="F98" s="287">
        <v>36053096</v>
      </c>
      <c r="G98" s="289">
        <v>90.06</v>
      </c>
      <c r="H98" s="286">
        <v>21</v>
      </c>
      <c r="I98" s="290">
        <v>138532</v>
      </c>
      <c r="J98" s="289">
        <v>17.39</v>
      </c>
    </row>
    <row r="99" spans="1:10" ht="19.5" customHeight="1">
      <c r="A99" s="230" t="s">
        <v>217</v>
      </c>
      <c r="B99" s="286">
        <v>43</v>
      </c>
      <c r="C99" s="287">
        <v>755840</v>
      </c>
      <c r="D99" s="291">
        <v>60.23</v>
      </c>
      <c r="E99" s="288">
        <v>3070</v>
      </c>
      <c r="F99" s="287">
        <v>36433688</v>
      </c>
      <c r="G99" s="289">
        <v>90.27</v>
      </c>
      <c r="H99" s="286">
        <v>11</v>
      </c>
      <c r="I99" s="290">
        <v>93483</v>
      </c>
      <c r="J99" s="289">
        <v>13.26</v>
      </c>
    </row>
    <row r="100" spans="1:10" ht="19.5" customHeight="1">
      <c r="A100" s="230" t="s">
        <v>218</v>
      </c>
      <c r="B100" s="286">
        <v>44</v>
      </c>
      <c r="C100" s="287">
        <v>474150</v>
      </c>
      <c r="D100" s="291">
        <v>41.57</v>
      </c>
      <c r="E100" s="288">
        <v>3079</v>
      </c>
      <c r="F100" s="287">
        <v>36858187</v>
      </c>
      <c r="G100" s="289">
        <v>90.62</v>
      </c>
      <c r="H100" s="286">
        <v>6</v>
      </c>
      <c r="I100" s="290">
        <v>24961</v>
      </c>
      <c r="J100" s="289">
        <v>3.62</v>
      </c>
    </row>
    <row r="101" spans="1:10" ht="19.5" customHeight="1">
      <c r="A101" s="230" t="s">
        <v>289</v>
      </c>
      <c r="B101" s="286">
        <v>42</v>
      </c>
      <c r="C101" s="287">
        <v>459900</v>
      </c>
      <c r="D101" s="291">
        <v>40.93</v>
      </c>
      <c r="E101" s="288">
        <v>3095</v>
      </c>
      <c r="F101" s="287">
        <v>37234030</v>
      </c>
      <c r="G101" s="289">
        <v>90.38</v>
      </c>
      <c r="H101" s="286">
        <v>5</v>
      </c>
      <c r="I101" s="290">
        <v>19726</v>
      </c>
      <c r="J101" s="289">
        <v>7.02</v>
      </c>
    </row>
    <row r="102" spans="1:10" ht="19.5" customHeight="1">
      <c r="A102" s="230" t="s">
        <v>336</v>
      </c>
      <c r="B102" s="286">
        <v>45</v>
      </c>
      <c r="C102" s="287">
        <v>399610</v>
      </c>
      <c r="D102" s="291">
        <v>44.7</v>
      </c>
      <c r="E102" s="288">
        <v>3123</v>
      </c>
      <c r="F102" s="287">
        <v>37636114</v>
      </c>
      <c r="G102" s="289">
        <v>90.64</v>
      </c>
      <c r="H102" s="286">
        <v>0</v>
      </c>
      <c r="I102" s="290">
        <v>0</v>
      </c>
      <c r="J102" s="286">
        <v>0</v>
      </c>
    </row>
    <row r="103" spans="1:10" ht="19.5" customHeight="1">
      <c r="A103" s="318" t="s">
        <v>344</v>
      </c>
      <c r="B103" s="316">
        <v>42</v>
      </c>
      <c r="C103" s="312">
        <v>605500</v>
      </c>
      <c r="D103" s="313">
        <v>96.77</v>
      </c>
      <c r="E103" s="314">
        <v>3123</v>
      </c>
      <c r="F103" s="312">
        <v>37636114</v>
      </c>
      <c r="G103" s="315">
        <v>89.88</v>
      </c>
      <c r="H103" s="316">
        <v>0</v>
      </c>
      <c r="I103" s="317">
        <v>0</v>
      </c>
      <c r="J103" s="316">
        <v>0</v>
      </c>
    </row>
    <row r="104" spans="1:10" ht="19.5" customHeight="1">
      <c r="A104" s="299" t="s">
        <v>237</v>
      </c>
      <c r="B104" s="300">
        <v>95</v>
      </c>
      <c r="C104" s="301">
        <v>1187000</v>
      </c>
      <c r="D104" s="302">
        <v>70.290000000000006</v>
      </c>
      <c r="E104" s="303">
        <v>3167</v>
      </c>
      <c r="F104" s="301">
        <v>38510226</v>
      </c>
      <c r="G104" s="304">
        <v>91.62</v>
      </c>
      <c r="H104" s="300">
        <v>78</v>
      </c>
      <c r="I104" s="305">
        <v>1035695</v>
      </c>
      <c r="J104" s="304">
        <v>158.49</v>
      </c>
    </row>
    <row r="105" spans="1:10" ht="19.5" customHeight="1">
      <c r="A105" s="230" t="s">
        <v>236</v>
      </c>
      <c r="B105" s="286">
        <v>53</v>
      </c>
      <c r="C105" s="287">
        <v>755520</v>
      </c>
      <c r="D105" s="291">
        <v>126</v>
      </c>
      <c r="E105" s="288">
        <v>3163</v>
      </c>
      <c r="F105" s="287">
        <v>38722144</v>
      </c>
      <c r="G105" s="289">
        <v>91.54</v>
      </c>
      <c r="H105" s="286">
        <v>77</v>
      </c>
      <c r="I105" s="290">
        <v>1031767</v>
      </c>
      <c r="J105" s="289">
        <v>191.9</v>
      </c>
    </row>
    <row r="106" spans="1:10" ht="19.5" customHeight="1">
      <c r="A106" s="230" t="s">
        <v>345</v>
      </c>
      <c r="B106" s="286">
        <v>41</v>
      </c>
      <c r="C106" s="287">
        <v>448370</v>
      </c>
      <c r="D106" s="291">
        <v>73.66</v>
      </c>
      <c r="E106" s="288">
        <v>3176</v>
      </c>
      <c r="F106" s="287">
        <v>39059412</v>
      </c>
      <c r="G106" s="289">
        <v>91.54</v>
      </c>
      <c r="H106" s="286">
        <v>75</v>
      </c>
      <c r="I106" s="290">
        <v>1008089</v>
      </c>
      <c r="J106" s="289">
        <v>211.35</v>
      </c>
    </row>
    <row r="107" spans="1:10" ht="19.5" customHeight="1">
      <c r="A107" s="230" t="s">
        <v>262</v>
      </c>
      <c r="B107" s="286">
        <v>68</v>
      </c>
      <c r="C107" s="287">
        <v>1106660</v>
      </c>
      <c r="D107" s="291">
        <v>90.98</v>
      </c>
      <c r="E107" s="288">
        <v>3192</v>
      </c>
      <c r="F107" s="287">
        <v>39417565</v>
      </c>
      <c r="G107" s="289">
        <v>91.33</v>
      </c>
      <c r="H107" s="286">
        <v>67</v>
      </c>
      <c r="I107" s="290">
        <v>934406</v>
      </c>
      <c r="J107" s="289">
        <v>200.16</v>
      </c>
    </row>
    <row r="108" spans="1:10" ht="19.5" customHeight="1">
      <c r="A108" s="230" t="s">
        <v>263</v>
      </c>
      <c r="B108" s="286">
        <v>71</v>
      </c>
      <c r="C108" s="287">
        <v>1006270</v>
      </c>
      <c r="D108" s="291">
        <v>84.9</v>
      </c>
      <c r="E108" s="288">
        <v>3205</v>
      </c>
      <c r="F108" s="287">
        <v>39697524</v>
      </c>
      <c r="G108" s="289">
        <v>91.6</v>
      </c>
      <c r="H108" s="286">
        <v>61</v>
      </c>
      <c r="I108" s="290">
        <v>888841</v>
      </c>
      <c r="J108" s="289">
        <v>197.63</v>
      </c>
    </row>
    <row r="109" spans="1:10" ht="19.5" customHeight="1">
      <c r="A109" s="230" t="s">
        <v>42</v>
      </c>
      <c r="B109" s="286">
        <v>57</v>
      </c>
      <c r="C109" s="287">
        <v>762230</v>
      </c>
      <c r="D109" s="291">
        <v>168.75</v>
      </c>
      <c r="E109" s="288">
        <v>3221</v>
      </c>
      <c r="F109" s="287">
        <v>39985168</v>
      </c>
      <c r="G109" s="289">
        <v>92.38</v>
      </c>
      <c r="H109" s="286">
        <v>58</v>
      </c>
      <c r="I109" s="290">
        <v>839972</v>
      </c>
      <c r="J109" s="289">
        <v>197.45</v>
      </c>
    </row>
    <row r="110" spans="1:10" ht="19.5" customHeight="1">
      <c r="A110" s="230" t="s">
        <v>269</v>
      </c>
      <c r="B110" s="286">
        <v>88</v>
      </c>
      <c r="C110" s="287">
        <v>1285870</v>
      </c>
      <c r="D110" s="291">
        <v>116.1</v>
      </c>
      <c r="E110" s="288">
        <v>3240</v>
      </c>
      <c r="F110" s="287">
        <v>40031735</v>
      </c>
      <c r="G110" s="289">
        <v>91.62</v>
      </c>
      <c r="H110" s="286">
        <v>53</v>
      </c>
      <c r="I110" s="290">
        <v>796568</v>
      </c>
      <c r="J110" s="289">
        <v>193.28</v>
      </c>
    </row>
    <row r="111" spans="1:10" ht="19.5" customHeight="1">
      <c r="A111" s="230" t="s">
        <v>270</v>
      </c>
      <c r="B111" s="286">
        <v>65</v>
      </c>
      <c r="C111" s="287">
        <v>1254870</v>
      </c>
      <c r="D111" s="291">
        <v>117.53</v>
      </c>
      <c r="E111" s="288">
        <v>3252</v>
      </c>
      <c r="F111" s="287">
        <v>40359346</v>
      </c>
      <c r="G111" s="289">
        <v>92.04</v>
      </c>
      <c r="H111" s="286">
        <v>46</v>
      </c>
      <c r="I111" s="290">
        <v>705264</v>
      </c>
      <c r="J111" s="289">
        <v>196.98</v>
      </c>
    </row>
    <row r="112" spans="1:10" ht="19.5" customHeight="1">
      <c r="A112" s="230" t="s">
        <v>288</v>
      </c>
      <c r="B112" s="286">
        <v>81</v>
      </c>
      <c r="C112" s="287">
        <v>1140550</v>
      </c>
      <c r="D112" s="291">
        <v>107.92</v>
      </c>
      <c r="E112" s="288">
        <v>3259</v>
      </c>
      <c r="F112" s="287">
        <v>40672379</v>
      </c>
      <c r="G112" s="289">
        <v>91.8</v>
      </c>
      <c r="H112" s="286">
        <v>42</v>
      </c>
      <c r="I112" s="290">
        <v>683349</v>
      </c>
      <c r="J112" s="289">
        <v>259.22000000000003</v>
      </c>
    </row>
    <row r="113" spans="1:10" ht="19.5" customHeight="1">
      <c r="A113" s="230" t="s">
        <v>289</v>
      </c>
      <c r="B113" s="286">
        <v>63</v>
      </c>
      <c r="C113" s="287">
        <v>1123660</v>
      </c>
      <c r="D113" s="291">
        <v>142.38</v>
      </c>
      <c r="E113" s="288">
        <v>3291</v>
      </c>
      <c r="F113" s="287">
        <v>41197284</v>
      </c>
      <c r="G113" s="289">
        <v>92.73</v>
      </c>
      <c r="H113" s="286">
        <v>20</v>
      </c>
      <c r="I113" s="290">
        <v>280976</v>
      </c>
      <c r="J113" s="292">
        <v>133.53</v>
      </c>
    </row>
    <row r="114" spans="1:10" ht="19.5" customHeight="1">
      <c r="A114" s="230" t="s">
        <v>272</v>
      </c>
      <c r="B114" s="286">
        <v>58</v>
      </c>
      <c r="C114" s="287">
        <v>893960</v>
      </c>
      <c r="D114" s="291">
        <v>244.62</v>
      </c>
      <c r="E114" s="288">
        <v>3318</v>
      </c>
      <c r="F114" s="287">
        <v>41520533</v>
      </c>
      <c r="G114" s="289">
        <v>92.45</v>
      </c>
      <c r="H114" s="286">
        <v>10</v>
      </c>
      <c r="I114" s="290">
        <v>97987</v>
      </c>
      <c r="J114" s="292">
        <v>181.6</v>
      </c>
    </row>
    <row r="115" spans="1:10" ht="19.5" customHeight="1">
      <c r="A115" s="230" t="s">
        <v>343</v>
      </c>
      <c r="B115" s="286">
        <v>55</v>
      </c>
      <c r="C115" s="287">
        <v>625700</v>
      </c>
      <c r="D115" s="291">
        <v>154.55000000000001</v>
      </c>
      <c r="E115" s="288">
        <v>3335</v>
      </c>
      <c r="F115" s="287">
        <v>41872548</v>
      </c>
      <c r="G115" s="289">
        <v>92.7</v>
      </c>
      <c r="H115" s="286">
        <v>3</v>
      </c>
      <c r="I115" s="290">
        <v>32958</v>
      </c>
      <c r="J115" s="292">
        <v>115.19</v>
      </c>
    </row>
    <row r="116" spans="1:10" ht="19.5" customHeight="1">
      <c r="A116" s="299" t="s">
        <v>237</v>
      </c>
      <c r="B116" s="300">
        <v>82</v>
      </c>
      <c r="C116" s="301">
        <v>1688700</v>
      </c>
      <c r="D116" s="302">
        <v>125.51</v>
      </c>
      <c r="E116" s="303">
        <v>3338</v>
      </c>
      <c r="F116" s="301">
        <v>42034526</v>
      </c>
      <c r="G116" s="304">
        <v>92.07</v>
      </c>
      <c r="H116" s="300">
        <v>83</v>
      </c>
      <c r="I116" s="305">
        <v>653496</v>
      </c>
      <c r="J116" s="319">
        <v>100.7</v>
      </c>
    </row>
    <row r="117" spans="1:10" ht="19.5" customHeight="1">
      <c r="A117" s="230" t="s">
        <v>236</v>
      </c>
      <c r="B117" s="286">
        <v>42</v>
      </c>
      <c r="C117" s="287">
        <v>599600</v>
      </c>
      <c r="D117" s="291">
        <v>71.28</v>
      </c>
      <c r="E117" s="288">
        <v>3366</v>
      </c>
      <c r="F117" s="287">
        <v>42299929</v>
      </c>
      <c r="G117" s="289">
        <v>91.77</v>
      </c>
      <c r="H117" s="286">
        <v>75</v>
      </c>
      <c r="I117" s="290">
        <v>537665</v>
      </c>
      <c r="J117" s="292">
        <v>92.31</v>
      </c>
    </row>
    <row r="118" spans="1:10" ht="19.5" customHeight="1">
      <c r="A118" s="230" t="s">
        <v>342</v>
      </c>
      <c r="B118" s="286">
        <v>43</v>
      </c>
      <c r="C118" s="287">
        <v>608680</v>
      </c>
      <c r="D118" s="291">
        <v>181.05</v>
      </c>
      <c r="E118" s="288">
        <v>3391</v>
      </c>
      <c r="F118" s="287">
        <v>42669713</v>
      </c>
      <c r="G118" s="289">
        <v>92.15</v>
      </c>
      <c r="H118" s="286">
        <v>65</v>
      </c>
      <c r="I118" s="290">
        <v>476975</v>
      </c>
      <c r="J118" s="292">
        <v>83.06</v>
      </c>
    </row>
    <row r="119" spans="1:10" ht="19.5" customHeight="1">
      <c r="A119" s="230" t="s">
        <v>262</v>
      </c>
      <c r="B119" s="286">
        <v>91</v>
      </c>
      <c r="C119" s="287">
        <v>1216320</v>
      </c>
      <c r="D119" s="291">
        <v>119.3</v>
      </c>
      <c r="E119" s="288">
        <v>3411</v>
      </c>
      <c r="F119" s="287">
        <v>43157253</v>
      </c>
      <c r="G119" s="289">
        <v>92.38</v>
      </c>
      <c r="H119" s="286">
        <v>61</v>
      </c>
      <c r="I119" s="290">
        <v>466838</v>
      </c>
      <c r="J119" s="292">
        <v>101.45</v>
      </c>
    </row>
    <row r="120" spans="1:10" ht="19.5" customHeight="1">
      <c r="A120" s="230" t="s">
        <v>263</v>
      </c>
      <c r="B120" s="286">
        <v>64</v>
      </c>
      <c r="C120" s="287">
        <v>1185300</v>
      </c>
      <c r="D120" s="291">
        <v>137.19999999999999</v>
      </c>
      <c r="E120" s="288">
        <v>3431</v>
      </c>
      <c r="F120" s="287">
        <v>43337954</v>
      </c>
      <c r="G120" s="289">
        <v>92.54</v>
      </c>
      <c r="H120" s="286">
        <v>58</v>
      </c>
      <c r="I120" s="290">
        <v>449758</v>
      </c>
      <c r="J120" s="292">
        <v>109.93</v>
      </c>
    </row>
    <row r="121" spans="1:10" ht="19.5" customHeight="1">
      <c r="A121" s="230" t="s">
        <v>42</v>
      </c>
      <c r="B121" s="286">
        <v>51</v>
      </c>
      <c r="C121" s="287">
        <v>451700</v>
      </c>
      <c r="D121" s="291">
        <v>57.48</v>
      </c>
      <c r="E121" s="288">
        <v>3430</v>
      </c>
      <c r="F121" s="287">
        <v>43284750</v>
      </c>
      <c r="G121" s="289">
        <v>92.04</v>
      </c>
      <c r="H121" s="286">
        <v>55</v>
      </c>
      <c r="I121" s="290">
        <v>425416</v>
      </c>
      <c r="J121" s="292">
        <v>103.98</v>
      </c>
    </row>
    <row r="122" spans="1:10" ht="19.5" customHeight="1">
      <c r="A122" s="230" t="s">
        <v>269</v>
      </c>
      <c r="B122" s="286">
        <v>62</v>
      </c>
      <c r="C122" s="287">
        <v>1017568</v>
      </c>
      <c r="D122" s="291">
        <v>78.73</v>
      </c>
      <c r="E122" s="288">
        <v>3435</v>
      </c>
      <c r="F122" s="287">
        <v>43693040</v>
      </c>
      <c r="G122" s="289">
        <v>91.67</v>
      </c>
      <c r="H122" s="286">
        <v>52</v>
      </c>
      <c r="I122" s="290">
        <v>412142</v>
      </c>
      <c r="J122" s="292">
        <v>113.29</v>
      </c>
    </row>
    <row r="123" spans="1:10" ht="19.5" customHeight="1">
      <c r="A123" s="230" t="s">
        <v>270</v>
      </c>
      <c r="B123" s="286">
        <v>48</v>
      </c>
      <c r="C123" s="287">
        <v>1067700</v>
      </c>
      <c r="D123" s="291">
        <v>69.099999999999994</v>
      </c>
      <c r="E123" s="288">
        <v>3463</v>
      </c>
      <c r="F123" s="287">
        <v>43849476</v>
      </c>
      <c r="G123" s="289">
        <v>91.65</v>
      </c>
      <c r="H123" s="286">
        <v>40</v>
      </c>
      <c r="I123" s="290">
        <v>358041</v>
      </c>
      <c r="J123" s="292">
        <v>109.1</v>
      </c>
    </row>
    <row r="124" spans="1:10" ht="19.5" customHeight="1">
      <c r="A124" s="230" t="s">
        <v>48</v>
      </c>
      <c r="B124" s="286">
        <v>74</v>
      </c>
      <c r="C124" s="287">
        <v>1056800</v>
      </c>
      <c r="D124" s="291">
        <v>63.18</v>
      </c>
      <c r="E124" s="288">
        <v>3482</v>
      </c>
      <c r="F124" s="287">
        <v>44305495</v>
      </c>
      <c r="G124" s="289">
        <v>92.46</v>
      </c>
      <c r="H124" s="286">
        <v>30</v>
      </c>
      <c r="I124" s="290">
        <v>265930</v>
      </c>
      <c r="J124" s="292">
        <v>111.21</v>
      </c>
    </row>
    <row r="125" spans="1:10" ht="19.5" customHeight="1">
      <c r="A125" s="230" t="s">
        <v>271</v>
      </c>
      <c r="B125" s="286">
        <v>43</v>
      </c>
      <c r="C125" s="287">
        <v>789200</v>
      </c>
      <c r="D125" s="291">
        <v>69.67</v>
      </c>
      <c r="E125" s="288">
        <v>3480</v>
      </c>
      <c r="F125" s="287">
        <v>44428848</v>
      </c>
      <c r="G125" s="289">
        <v>91.95</v>
      </c>
      <c r="H125" s="286">
        <v>22</v>
      </c>
      <c r="I125" s="290">
        <v>210427</v>
      </c>
      <c r="J125" s="292">
        <v>183.37</v>
      </c>
    </row>
    <row r="126" spans="1:10" ht="19.5" customHeight="1">
      <c r="A126" s="230" t="s">
        <v>272</v>
      </c>
      <c r="B126" s="286">
        <v>42</v>
      </c>
      <c r="C126" s="287">
        <v>365450</v>
      </c>
      <c r="D126" s="320">
        <v>41.8</v>
      </c>
      <c r="E126" s="288">
        <v>3519</v>
      </c>
      <c r="F126" s="287">
        <v>44911616</v>
      </c>
      <c r="G126" s="289">
        <v>91.7</v>
      </c>
      <c r="H126" s="286">
        <v>10</v>
      </c>
      <c r="I126" s="290">
        <v>53958</v>
      </c>
      <c r="J126" s="321">
        <v>86.68</v>
      </c>
    </row>
    <row r="127" spans="1:10" ht="19.5" customHeight="1">
      <c r="A127" s="318" t="s">
        <v>341</v>
      </c>
      <c r="B127" s="316">
        <v>29</v>
      </c>
      <c r="C127" s="312">
        <v>404850</v>
      </c>
      <c r="D127" s="322">
        <v>64.27</v>
      </c>
      <c r="E127" s="314">
        <v>3524</v>
      </c>
      <c r="F127" s="312">
        <v>45171096</v>
      </c>
      <c r="G127" s="315">
        <v>91.5</v>
      </c>
      <c r="H127" s="316">
        <v>6</v>
      </c>
      <c r="I127" s="317">
        <v>28613</v>
      </c>
      <c r="J127" s="323">
        <v>64.260000000000005</v>
      </c>
    </row>
    <row r="128" spans="1:10" ht="19.5" customHeight="1">
      <c r="A128" s="230" t="s">
        <v>237</v>
      </c>
      <c r="B128" s="286">
        <v>85</v>
      </c>
      <c r="C128" s="287">
        <v>1345500</v>
      </c>
      <c r="D128" s="291">
        <v>52.06</v>
      </c>
      <c r="E128" s="288">
        <v>3540</v>
      </c>
      <c r="F128" s="287">
        <v>45652756</v>
      </c>
      <c r="G128" s="289"/>
      <c r="H128" s="286">
        <v>58</v>
      </c>
      <c r="I128" s="290">
        <v>648974</v>
      </c>
      <c r="J128" s="292">
        <v>48.48</v>
      </c>
    </row>
    <row r="129" spans="1:10" ht="19.5" customHeight="1">
      <c r="A129" s="230" t="s">
        <v>236</v>
      </c>
      <c r="B129" s="286">
        <v>55</v>
      </c>
      <c r="C129" s="287">
        <v>841150</v>
      </c>
      <c r="D129" s="320">
        <v>120.98</v>
      </c>
      <c r="E129" s="288">
        <v>3544</v>
      </c>
      <c r="F129" s="287">
        <v>46095425</v>
      </c>
      <c r="G129" s="289">
        <v>92.74</v>
      </c>
      <c r="H129" s="286">
        <v>53</v>
      </c>
      <c r="I129" s="290">
        <v>582457</v>
      </c>
      <c r="J129" s="321">
        <v>45.67</v>
      </c>
    </row>
    <row r="130" spans="1:10" ht="19.5" customHeight="1">
      <c r="A130" s="230" t="s">
        <v>340</v>
      </c>
      <c r="B130" s="286">
        <v>34</v>
      </c>
      <c r="C130" s="287">
        <v>336200</v>
      </c>
      <c r="D130" s="320">
        <v>30.55</v>
      </c>
      <c r="E130" s="288">
        <v>3552</v>
      </c>
      <c r="F130" s="287">
        <v>46306230</v>
      </c>
      <c r="G130" s="289">
        <v>92.92</v>
      </c>
      <c r="H130" s="286">
        <v>51</v>
      </c>
      <c r="I130" s="290">
        <v>574243</v>
      </c>
      <c r="J130" s="321">
        <v>45.62</v>
      </c>
    </row>
    <row r="131" spans="1:10" ht="19.5" customHeight="1">
      <c r="A131" s="230" t="s">
        <v>231</v>
      </c>
      <c r="B131" s="286">
        <v>74</v>
      </c>
      <c r="C131" s="287">
        <v>1019570</v>
      </c>
      <c r="D131" s="291">
        <v>62.57</v>
      </c>
      <c r="E131" s="288">
        <v>3575</v>
      </c>
      <c r="F131" s="287">
        <v>46715363</v>
      </c>
      <c r="G131" s="289">
        <v>93.68</v>
      </c>
      <c r="H131" s="286">
        <v>47</v>
      </c>
      <c r="I131" s="290">
        <v>460185</v>
      </c>
      <c r="J131" s="292">
        <v>40.479999999999997</v>
      </c>
    </row>
    <row r="132" spans="1:10" ht="19.5" customHeight="1">
      <c r="A132" s="230" t="s">
        <v>232</v>
      </c>
      <c r="B132" s="286">
        <v>59</v>
      </c>
      <c r="C132" s="287">
        <v>863900</v>
      </c>
      <c r="D132" s="320">
        <v>116.37</v>
      </c>
      <c r="E132" s="288">
        <v>3575</v>
      </c>
      <c r="F132" s="287">
        <v>46829949</v>
      </c>
      <c r="G132" s="289">
        <v>93.29</v>
      </c>
      <c r="H132" s="286">
        <v>43</v>
      </c>
      <c r="I132" s="290">
        <v>409121</v>
      </c>
      <c r="J132" s="321">
        <v>46.31</v>
      </c>
    </row>
    <row r="133" spans="1:10" ht="19.5" customHeight="1">
      <c r="A133" s="230" t="s">
        <v>233</v>
      </c>
      <c r="B133" s="286">
        <v>69</v>
      </c>
      <c r="C133" s="287">
        <v>785790</v>
      </c>
      <c r="D133" s="320">
        <v>147.47</v>
      </c>
      <c r="E133" s="288">
        <v>3577</v>
      </c>
      <c r="F133" s="287">
        <v>47028313</v>
      </c>
      <c r="G133" s="289">
        <v>92.72</v>
      </c>
      <c r="H133" s="286">
        <v>43</v>
      </c>
      <c r="I133" s="290">
        <v>409121</v>
      </c>
      <c r="J133" s="321">
        <v>69.819999999999993</v>
      </c>
    </row>
    <row r="134" spans="1:10" ht="19.5" customHeight="1">
      <c r="A134" s="230" t="s">
        <v>216</v>
      </c>
      <c r="B134" s="286">
        <v>95</v>
      </c>
      <c r="C134" s="287">
        <v>1406760</v>
      </c>
      <c r="D134" s="291">
        <v>123.64</v>
      </c>
      <c r="E134" s="288">
        <v>3598</v>
      </c>
      <c r="F134" s="287">
        <v>47664903</v>
      </c>
      <c r="G134" s="289">
        <v>93.48</v>
      </c>
      <c r="H134" s="286">
        <v>34</v>
      </c>
      <c r="I134" s="290">
        <v>363804</v>
      </c>
      <c r="J134" s="292">
        <v>69.89</v>
      </c>
    </row>
    <row r="135" spans="1:10" ht="19.5" customHeight="1">
      <c r="A135" s="230" t="s">
        <v>217</v>
      </c>
      <c r="B135" s="286">
        <v>74</v>
      </c>
      <c r="C135" s="287">
        <v>1545200</v>
      </c>
      <c r="D135" s="291">
        <v>105.63</v>
      </c>
      <c r="E135" s="288">
        <v>3612</v>
      </c>
      <c r="F135" s="287">
        <v>47845527</v>
      </c>
      <c r="G135" s="289">
        <v>93.5</v>
      </c>
      <c r="H135" s="286">
        <v>30</v>
      </c>
      <c r="I135" s="290">
        <v>328177</v>
      </c>
      <c r="J135" s="292">
        <v>121.55</v>
      </c>
    </row>
    <row r="136" spans="1:10" ht="19.5" customHeight="1">
      <c r="A136" s="230" t="s">
        <v>218</v>
      </c>
      <c r="B136" s="286">
        <v>89</v>
      </c>
      <c r="C136" s="287">
        <v>1672580</v>
      </c>
      <c r="D136" s="291">
        <v>173.22</v>
      </c>
      <c r="E136" s="288">
        <v>3636</v>
      </c>
      <c r="F136" s="287">
        <v>47919008</v>
      </c>
      <c r="G136" s="289">
        <v>93.09</v>
      </c>
      <c r="H136" s="286">
        <v>22</v>
      </c>
      <c r="I136" s="290">
        <v>239133</v>
      </c>
      <c r="J136" s="292">
        <v>88.57</v>
      </c>
    </row>
    <row r="137" spans="1:10" ht="19.5" customHeight="1">
      <c r="A137" s="230" t="s">
        <v>158</v>
      </c>
      <c r="B137" s="286">
        <v>72</v>
      </c>
      <c r="C137" s="287">
        <v>1132700</v>
      </c>
      <c r="D137" s="291">
        <v>172.88</v>
      </c>
      <c r="E137" s="288">
        <v>3644</v>
      </c>
      <c r="F137" s="287">
        <v>48317135</v>
      </c>
      <c r="G137" s="289">
        <v>93.08</v>
      </c>
      <c r="H137" s="286">
        <v>13</v>
      </c>
      <c r="I137" s="290">
        <v>114757</v>
      </c>
      <c r="J137" s="292">
        <v>44.6</v>
      </c>
    </row>
    <row r="138" spans="1:10" ht="19.5" customHeight="1">
      <c r="A138" s="230" t="s">
        <v>3</v>
      </c>
      <c r="B138" s="286">
        <v>63</v>
      </c>
      <c r="C138" s="287">
        <v>874300</v>
      </c>
      <c r="D138" s="291">
        <v>146.41999999999999</v>
      </c>
      <c r="E138" s="288">
        <v>3676</v>
      </c>
      <c r="F138" s="287">
        <v>48975939</v>
      </c>
      <c r="G138" s="289">
        <v>93.5</v>
      </c>
      <c r="H138" s="286">
        <v>7</v>
      </c>
      <c r="I138" s="290">
        <v>62250</v>
      </c>
      <c r="J138" s="292">
        <v>32.71</v>
      </c>
    </row>
    <row r="139" spans="1:10" ht="19.5" customHeight="1">
      <c r="A139" s="324" t="s">
        <v>339</v>
      </c>
      <c r="B139" s="325">
        <v>71</v>
      </c>
      <c r="C139" s="326">
        <v>629950</v>
      </c>
      <c r="D139" s="327">
        <v>138.38999999999999</v>
      </c>
      <c r="E139" s="328">
        <v>3682</v>
      </c>
      <c r="F139" s="326">
        <v>49369026</v>
      </c>
      <c r="G139" s="329">
        <v>93.26</v>
      </c>
      <c r="H139" s="325">
        <v>4</v>
      </c>
      <c r="I139" s="330">
        <v>44529</v>
      </c>
      <c r="J139" s="331">
        <v>38.32</v>
      </c>
    </row>
    <row r="140" spans="1:10" ht="19.5" customHeight="1">
      <c r="B140" s="95" t="s">
        <v>213</v>
      </c>
      <c r="I140" t="s">
        <v>330</v>
      </c>
    </row>
    <row r="141" spans="1:10" ht="13.5" customHeight="1"/>
    <row r="142" spans="1:10" ht="19.5" customHeight="1"/>
    <row r="143" spans="1:10" ht="19.5" customHeight="1"/>
    <row r="144" spans="1:10" ht="19.5" customHeight="1"/>
    <row r="145" spans="11:11" ht="19.5" customHeight="1"/>
    <row r="146" spans="11:11" ht="19.5" customHeight="1"/>
    <row r="147" spans="11:11" ht="19.5" customHeight="1"/>
    <row r="148" spans="11:11" ht="19.5" customHeight="1">
      <c r="K148" s="332"/>
    </row>
    <row r="149" spans="11:11" ht="19.5" customHeight="1">
      <c r="K149" s="332"/>
    </row>
    <row r="150" spans="11:11" ht="19.5" customHeight="1">
      <c r="K150" s="332"/>
    </row>
    <row r="151" spans="11:11" ht="19.5" customHeight="1"/>
  </sheetData>
  <mergeCells count="4">
    <mergeCell ref="B3:D3"/>
    <mergeCell ref="H3:J3"/>
    <mergeCell ref="E3:G3"/>
    <mergeCell ref="A1:J1"/>
  </mergeCells>
  <phoneticPr fontId="4"/>
  <pageMargins left="0.78740157480314965" right="0.78740157480314965" top="0.51181102362204722" bottom="0.39370078740157483" header="0.51181102362204722" footer="0.31496062992125984"/>
  <pageSetup paperSize="9" scale="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4"/>
  <sheetViews>
    <sheetView zoomScaleNormal="100" workbookViewId="0">
      <selection activeCell="K66" sqref="K66"/>
    </sheetView>
  </sheetViews>
  <sheetFormatPr defaultRowHeight="13.5"/>
  <cols>
    <col min="1" max="4" width="24.75" customWidth="1"/>
    <col min="5" max="5" width="26.25" customWidth="1"/>
  </cols>
  <sheetData>
    <row r="1" spans="1:5" ht="33" customHeight="1">
      <c r="A1" s="441" t="s">
        <v>2</v>
      </c>
      <c r="B1" s="441"/>
      <c r="C1" s="441"/>
      <c r="D1" s="441"/>
      <c r="E1" s="441"/>
    </row>
    <row r="2" spans="1:5" ht="21" customHeight="1">
      <c r="A2" s="5"/>
      <c r="B2" s="5"/>
      <c r="C2" s="5"/>
      <c r="D2" s="5"/>
      <c r="E2" s="5"/>
    </row>
    <row r="3" spans="1:5" ht="21" customHeight="1" thickBot="1">
      <c r="A3" s="97"/>
      <c r="B3" s="97" t="s">
        <v>534</v>
      </c>
      <c r="C3" s="97" t="s">
        <v>490</v>
      </c>
      <c r="D3" s="97" t="s">
        <v>486</v>
      </c>
      <c r="E3" s="97" t="s">
        <v>489</v>
      </c>
    </row>
    <row r="4" spans="1:5" ht="21" customHeight="1" thickTop="1">
      <c r="A4" s="30" t="s">
        <v>6</v>
      </c>
      <c r="B4" s="271">
        <v>69</v>
      </c>
      <c r="C4" s="271">
        <v>70</v>
      </c>
      <c r="D4" s="235">
        <v>75</v>
      </c>
      <c r="E4" s="222">
        <v>67</v>
      </c>
    </row>
    <row r="5" spans="1:5" ht="21" customHeight="1">
      <c r="A5" s="22" t="s">
        <v>3</v>
      </c>
      <c r="B5" s="272">
        <v>57</v>
      </c>
      <c r="C5" s="272">
        <v>57</v>
      </c>
      <c r="D5" s="236">
        <v>77</v>
      </c>
      <c r="E5" s="223">
        <v>69</v>
      </c>
    </row>
    <row r="6" spans="1:5" ht="21" customHeight="1">
      <c r="A6" s="22" t="s">
        <v>391</v>
      </c>
      <c r="B6" s="239">
        <v>66</v>
      </c>
      <c r="C6" s="239">
        <v>66</v>
      </c>
      <c r="D6" s="237">
        <v>82</v>
      </c>
      <c r="E6" s="224">
        <v>86</v>
      </c>
    </row>
    <row r="7" spans="1:5" ht="21" customHeight="1">
      <c r="A7" s="192" t="s">
        <v>5</v>
      </c>
      <c r="B7" s="248">
        <f>SUM(B4:B6)</f>
        <v>192</v>
      </c>
      <c r="C7" s="238">
        <f>SUM(C4:C6)</f>
        <v>193</v>
      </c>
      <c r="D7" s="193">
        <f>SUM(D4:D6)</f>
        <v>234</v>
      </c>
      <c r="E7" s="193">
        <f>SUM(E4:E6)</f>
        <v>222</v>
      </c>
    </row>
    <row r="8" spans="1:5" ht="21" customHeight="1">
      <c r="A8" s="23" t="s">
        <v>62</v>
      </c>
      <c r="B8" s="251"/>
      <c r="C8" s="251">
        <v>77</v>
      </c>
      <c r="D8" s="252">
        <v>75</v>
      </c>
      <c r="E8" s="225">
        <v>80</v>
      </c>
    </row>
    <row r="9" spans="1:5" ht="21" customHeight="1">
      <c r="A9" s="223" t="s">
        <v>63</v>
      </c>
      <c r="B9" s="223"/>
      <c r="C9" s="223">
        <v>74</v>
      </c>
      <c r="D9" s="236">
        <v>92</v>
      </c>
      <c r="E9" s="223">
        <v>72</v>
      </c>
    </row>
    <row r="10" spans="1:5" ht="21" customHeight="1">
      <c r="A10" s="249" t="s">
        <v>64</v>
      </c>
      <c r="B10" s="249"/>
      <c r="C10" s="249">
        <v>74</v>
      </c>
      <c r="D10" s="247">
        <v>98</v>
      </c>
      <c r="E10" s="226">
        <v>68</v>
      </c>
    </row>
    <row r="11" spans="1:5" ht="21" customHeight="1" thickBot="1">
      <c r="A11" s="250" t="s">
        <v>65</v>
      </c>
      <c r="B11" s="253">
        <f>SUM(B8:B10)</f>
        <v>0</v>
      </c>
      <c r="C11" s="198">
        <f>SUM(C8:C10)</f>
        <v>225</v>
      </c>
      <c r="D11" s="194">
        <f>SUM(D8:D10)</f>
        <v>265</v>
      </c>
      <c r="E11" s="194">
        <f>SUM(E8:E10)</f>
        <v>220</v>
      </c>
    </row>
    <row r="12" spans="1:5" ht="21" customHeight="1" thickTop="1" thickBot="1">
      <c r="A12" s="195" t="s">
        <v>118</v>
      </c>
      <c r="B12" s="197">
        <f>SUM(B7,B11)</f>
        <v>192</v>
      </c>
      <c r="C12" s="196">
        <f>SUM(C7,C11)</f>
        <v>418</v>
      </c>
      <c r="D12" s="196">
        <f>SUM(D7,D11)</f>
        <v>499</v>
      </c>
      <c r="E12" s="196">
        <f>SUM(E7,E11)</f>
        <v>442</v>
      </c>
    </row>
    <row r="13" spans="1:5" ht="21" customHeight="1" thickTop="1">
      <c r="A13" s="222" t="s">
        <v>68</v>
      </c>
      <c r="B13" s="240"/>
      <c r="C13" s="240">
        <v>66</v>
      </c>
      <c r="D13" s="235">
        <v>73</v>
      </c>
      <c r="E13" s="222">
        <v>105</v>
      </c>
    </row>
    <row r="14" spans="1:5" ht="21" customHeight="1">
      <c r="A14" s="223" t="s">
        <v>69</v>
      </c>
      <c r="B14" s="241"/>
      <c r="C14" s="241">
        <v>75</v>
      </c>
      <c r="D14" s="236">
        <v>87</v>
      </c>
      <c r="E14" s="223">
        <v>88</v>
      </c>
    </row>
    <row r="15" spans="1:5" ht="21" customHeight="1">
      <c r="A15" s="224" t="s">
        <v>70</v>
      </c>
      <c r="B15" s="242"/>
      <c r="C15" s="242">
        <v>68</v>
      </c>
      <c r="D15" s="237">
        <v>65</v>
      </c>
      <c r="E15" s="224">
        <v>60</v>
      </c>
    </row>
    <row r="16" spans="1:5" ht="21" customHeight="1">
      <c r="A16" s="243" t="s">
        <v>71</v>
      </c>
      <c r="B16" s="194">
        <f>SUM(B13:B15)</f>
        <v>0</v>
      </c>
      <c r="C16" s="238">
        <f>SUM(C13:C15)</f>
        <v>209</v>
      </c>
      <c r="D16" s="193">
        <f>SUM(D13:D15)</f>
        <v>225</v>
      </c>
      <c r="E16" s="193">
        <f>SUM(E13:E15)</f>
        <v>253</v>
      </c>
    </row>
    <row r="17" spans="1:5" ht="21" customHeight="1">
      <c r="A17" s="30" t="s">
        <v>107</v>
      </c>
      <c r="B17" s="252"/>
      <c r="C17" s="252">
        <v>57</v>
      </c>
      <c r="D17" s="244">
        <v>56</v>
      </c>
      <c r="E17" s="227">
        <v>50</v>
      </c>
    </row>
    <row r="18" spans="1:5" ht="21" customHeight="1">
      <c r="A18" s="22" t="s">
        <v>106</v>
      </c>
      <c r="B18" s="223"/>
      <c r="C18" s="223">
        <v>61</v>
      </c>
      <c r="D18" s="236">
        <v>53</v>
      </c>
      <c r="E18" s="223">
        <v>64</v>
      </c>
    </row>
    <row r="19" spans="1:5" ht="21" customHeight="1">
      <c r="A19" s="24" t="s">
        <v>108</v>
      </c>
      <c r="B19" s="224"/>
      <c r="C19" s="224">
        <v>56</v>
      </c>
      <c r="D19" s="237">
        <v>65</v>
      </c>
      <c r="E19" s="224">
        <v>89</v>
      </c>
    </row>
    <row r="20" spans="1:5" ht="21" customHeight="1" thickBot="1">
      <c r="A20" s="192" t="s">
        <v>109</v>
      </c>
      <c r="B20" s="198">
        <f>SUM(B17:B19)</f>
        <v>0</v>
      </c>
      <c r="C20" s="245">
        <f>SUM(C17:C19)</f>
        <v>174</v>
      </c>
      <c r="D20" s="198">
        <f>SUM(D17:D19)</f>
        <v>174</v>
      </c>
      <c r="E20" s="198">
        <f>SUM(E17:E19)</f>
        <v>203</v>
      </c>
    </row>
    <row r="21" spans="1:5" ht="21" customHeight="1" thickTop="1" thickBot="1">
      <c r="A21" s="199" t="s">
        <v>147</v>
      </c>
      <c r="B21" s="246">
        <f>SUM(B16,B20)</f>
        <v>0</v>
      </c>
      <c r="C21" s="197">
        <f>SUM(C16,C20)</f>
        <v>383</v>
      </c>
      <c r="D21" s="197">
        <f>SUM(D16,D20)</f>
        <v>399</v>
      </c>
      <c r="E21" s="197">
        <f>SUM(E16,E20)</f>
        <v>456</v>
      </c>
    </row>
    <row r="22" spans="1:5" ht="21" customHeight="1" thickTop="1">
      <c r="A22" s="200" t="s">
        <v>111</v>
      </c>
      <c r="B22" s="201">
        <f>SUM(B12,B21)</f>
        <v>192</v>
      </c>
      <c r="C22" s="201">
        <f>SUM(C12,C21)</f>
        <v>801</v>
      </c>
      <c r="D22" s="201">
        <f>SUM(D12,D21)</f>
        <v>898</v>
      </c>
      <c r="E22" s="201">
        <f>SUM(E12,E21)</f>
        <v>898</v>
      </c>
    </row>
    <row r="23" spans="1:5" ht="21" customHeight="1">
      <c r="A23" s="1" t="s">
        <v>162</v>
      </c>
      <c r="B23" s="1"/>
      <c r="C23" s="1"/>
      <c r="D23" s="1"/>
      <c r="E23" s="38"/>
    </row>
    <row r="24" spans="1:5" ht="24" customHeight="1">
      <c r="A24" s="87" t="s">
        <v>205</v>
      </c>
      <c r="B24" s="87"/>
      <c r="C24" s="87"/>
      <c r="D24" s="144" t="s">
        <v>182</v>
      </c>
    </row>
  </sheetData>
  <mergeCells count="1">
    <mergeCell ref="A1:E1"/>
  </mergeCells>
  <phoneticPr fontId="4"/>
  <pageMargins left="0.59055118110236227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3"/>
  <sheetViews>
    <sheetView zoomScaleNormal="100" workbookViewId="0">
      <selection activeCell="K66" sqref="K66"/>
    </sheetView>
  </sheetViews>
  <sheetFormatPr defaultColWidth="9" defaultRowHeight="13.5"/>
  <cols>
    <col min="1" max="1" width="14" style="95" customWidth="1"/>
    <col min="2" max="11" width="12.125" style="95" customWidth="1"/>
    <col min="12" max="16384" width="9" style="95"/>
  </cols>
  <sheetData>
    <row r="1" spans="1:11" s="3" customFormat="1" ht="24.95" customHeight="1">
      <c r="A1" s="441" t="s">
        <v>7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</row>
    <row r="2" spans="1:11" s="3" customFormat="1" ht="24.95" customHeight="1">
      <c r="K2" s="333" t="s">
        <v>8</v>
      </c>
    </row>
    <row r="3" spans="1:11" s="3" customFormat="1" ht="24.95" customHeight="1">
      <c r="A3" s="484"/>
      <c r="B3" s="486" t="s">
        <v>9</v>
      </c>
      <c r="C3" s="486"/>
      <c r="D3" s="487" t="s">
        <v>10</v>
      </c>
      <c r="E3" s="488"/>
      <c r="F3" s="487" t="s">
        <v>11</v>
      </c>
      <c r="G3" s="488"/>
      <c r="H3" s="487" t="s">
        <v>12</v>
      </c>
      <c r="I3" s="488"/>
      <c r="J3" s="489" t="s">
        <v>13</v>
      </c>
      <c r="K3" s="489"/>
    </row>
    <row r="4" spans="1:11" s="3" customFormat="1" ht="24.95" customHeight="1">
      <c r="A4" s="485"/>
      <c r="B4" s="334" t="s">
        <v>535</v>
      </c>
      <c r="C4" s="335" t="s">
        <v>491</v>
      </c>
      <c r="D4" s="335" t="str">
        <f>B4</f>
        <v>６年度</v>
      </c>
      <c r="E4" s="335" t="str">
        <f>C4</f>
        <v>５年度</v>
      </c>
      <c r="F4" s="335" t="str">
        <f>B4</f>
        <v>６年度</v>
      </c>
      <c r="G4" s="335" t="str">
        <f>C4</f>
        <v>５年度</v>
      </c>
      <c r="H4" s="335" t="str">
        <f>B4</f>
        <v>６年度</v>
      </c>
      <c r="I4" s="335" t="str">
        <f>C4</f>
        <v>５年度</v>
      </c>
      <c r="J4" s="335" t="str">
        <f>B4</f>
        <v>６年度</v>
      </c>
      <c r="K4" s="335" t="str">
        <f>I4</f>
        <v>５年度</v>
      </c>
    </row>
    <row r="5" spans="1:11" s="3" customFormat="1" ht="24.95" customHeight="1">
      <c r="A5" s="336" t="s">
        <v>144</v>
      </c>
      <c r="B5" s="337">
        <v>289870</v>
      </c>
      <c r="C5" s="338">
        <v>217404</v>
      </c>
      <c r="D5" s="339">
        <v>73000</v>
      </c>
      <c r="E5" s="339">
        <v>50320</v>
      </c>
      <c r="F5" s="339">
        <v>0</v>
      </c>
      <c r="G5" s="339">
        <v>0</v>
      </c>
      <c r="H5" s="339">
        <v>64800</v>
      </c>
      <c r="I5" s="339">
        <v>106680</v>
      </c>
      <c r="J5" s="340">
        <f>B5+D5+F5+H5</f>
        <v>427670</v>
      </c>
      <c r="K5" s="340">
        <f t="shared" ref="K5:K7" si="0">SUM(C5,E5,G5,I5)</f>
        <v>374404</v>
      </c>
    </row>
    <row r="6" spans="1:11" s="3" customFormat="1" ht="24.95" customHeight="1">
      <c r="A6" s="341" t="s">
        <v>145</v>
      </c>
      <c r="B6" s="256">
        <v>158917</v>
      </c>
      <c r="C6" s="274">
        <v>16700</v>
      </c>
      <c r="D6" s="233">
        <v>38900</v>
      </c>
      <c r="E6" s="233">
        <v>19500</v>
      </c>
      <c r="F6" s="233">
        <v>0</v>
      </c>
      <c r="G6" s="233">
        <v>0</v>
      </c>
      <c r="H6" s="233">
        <v>42050</v>
      </c>
      <c r="I6" s="233">
        <v>131600</v>
      </c>
      <c r="J6" s="233">
        <f t="shared" ref="J6:J7" si="1">B6+D6+F6+H6</f>
        <v>239867</v>
      </c>
      <c r="K6" s="233">
        <f t="shared" si="0"/>
        <v>167800</v>
      </c>
    </row>
    <row r="7" spans="1:11" s="3" customFormat="1" ht="24.95" customHeight="1">
      <c r="A7" s="342" t="s">
        <v>4</v>
      </c>
      <c r="B7" s="257">
        <v>616510</v>
      </c>
      <c r="C7" s="275">
        <v>532070</v>
      </c>
      <c r="D7" s="343">
        <v>0</v>
      </c>
      <c r="E7" s="343">
        <v>351900</v>
      </c>
      <c r="F7" s="343">
        <v>0</v>
      </c>
      <c r="G7" s="343">
        <v>0</v>
      </c>
      <c r="H7" s="343">
        <v>301630</v>
      </c>
      <c r="I7" s="343">
        <v>162490</v>
      </c>
      <c r="J7" s="344">
        <f t="shared" si="1"/>
        <v>918140</v>
      </c>
      <c r="K7" s="344">
        <f t="shared" si="0"/>
        <v>1046460</v>
      </c>
    </row>
    <row r="8" spans="1:11" s="3" customFormat="1" ht="24.95" customHeight="1">
      <c r="A8" s="345" t="s">
        <v>61</v>
      </c>
      <c r="B8" s="99">
        <f t="shared" ref="B8:K8" si="2">SUM(B5:B7)</f>
        <v>1065297</v>
      </c>
      <c r="C8" s="211">
        <f t="shared" ref="C8" si="3">SUM(C5:C7)</f>
        <v>766174</v>
      </c>
      <c r="D8" s="101">
        <f t="shared" si="2"/>
        <v>111900</v>
      </c>
      <c r="E8" s="101">
        <f t="shared" ref="E8" si="4">SUM(E5:E7)</f>
        <v>421720</v>
      </c>
      <c r="F8" s="101">
        <f t="shared" si="2"/>
        <v>0</v>
      </c>
      <c r="G8" s="101">
        <f t="shared" ref="G8" si="5">SUM(G5:G7)</f>
        <v>0</v>
      </c>
      <c r="H8" s="101">
        <f>SUM(H5:H7)</f>
        <v>408480</v>
      </c>
      <c r="I8" s="101">
        <f>SUM(I5:I7)</f>
        <v>400770</v>
      </c>
      <c r="J8" s="101">
        <f t="shared" si="2"/>
        <v>1585677</v>
      </c>
      <c r="K8" s="101">
        <f t="shared" si="2"/>
        <v>1588664</v>
      </c>
    </row>
    <row r="9" spans="1:11" s="3" customFormat="1" ht="24.95" customHeight="1">
      <c r="A9" s="346" t="s">
        <v>358</v>
      </c>
      <c r="B9" s="347"/>
      <c r="C9" s="348">
        <v>723370</v>
      </c>
      <c r="D9" s="339"/>
      <c r="E9" s="339">
        <v>54000</v>
      </c>
      <c r="F9" s="339"/>
      <c r="G9" s="339">
        <v>22170</v>
      </c>
      <c r="H9" s="339"/>
      <c r="I9" s="339">
        <v>136100</v>
      </c>
      <c r="J9" s="340">
        <f t="shared" ref="J9:J11" si="6">B9+D9+F9+H9</f>
        <v>0</v>
      </c>
      <c r="K9" s="340">
        <f t="shared" ref="K9:K11" si="7">SUM(C9,E9,G9,I9)</f>
        <v>935640</v>
      </c>
    </row>
    <row r="10" spans="1:11" s="3" customFormat="1" ht="24.95" customHeight="1">
      <c r="A10" s="341" t="s">
        <v>14</v>
      </c>
      <c r="B10" s="256"/>
      <c r="C10" s="274">
        <v>876627</v>
      </c>
      <c r="D10" s="233"/>
      <c r="E10" s="233">
        <v>174000</v>
      </c>
      <c r="F10" s="233"/>
      <c r="G10" s="233">
        <v>25570</v>
      </c>
      <c r="H10" s="233"/>
      <c r="I10" s="233">
        <v>129700</v>
      </c>
      <c r="J10" s="233">
        <f t="shared" si="6"/>
        <v>0</v>
      </c>
      <c r="K10" s="233">
        <f t="shared" si="7"/>
        <v>1205897</v>
      </c>
    </row>
    <row r="11" spans="1:11" s="3" customFormat="1" ht="24.95" customHeight="1">
      <c r="A11" s="349" t="s">
        <v>15</v>
      </c>
      <c r="B11" s="350"/>
      <c r="C11" s="351">
        <v>853710</v>
      </c>
      <c r="D11" s="343"/>
      <c r="E11" s="343">
        <v>46470</v>
      </c>
      <c r="F11" s="343"/>
      <c r="G11" s="343">
        <v>44150</v>
      </c>
      <c r="H11" s="343"/>
      <c r="I11" s="343">
        <v>313682</v>
      </c>
      <c r="J11" s="344">
        <f t="shared" si="6"/>
        <v>0</v>
      </c>
      <c r="K11" s="344">
        <f t="shared" si="7"/>
        <v>1258012</v>
      </c>
    </row>
    <row r="12" spans="1:11" s="3" customFormat="1" ht="24.95" customHeight="1">
      <c r="A12" s="349" t="s">
        <v>66</v>
      </c>
      <c r="B12" s="350">
        <f>SUM(B9:B11)</f>
        <v>0</v>
      </c>
      <c r="C12" s="351">
        <f>SUM(C9:C11)</f>
        <v>2453707</v>
      </c>
      <c r="D12" s="344">
        <f>SUM(D9:D11)</f>
        <v>0</v>
      </c>
      <c r="E12" s="344">
        <f>SUM(E9:E11)</f>
        <v>274470</v>
      </c>
      <c r="F12" s="344">
        <f t="shared" ref="F12:K12" si="8">SUM(F9:F11)</f>
        <v>0</v>
      </c>
      <c r="G12" s="344">
        <f t="shared" ref="G12" si="9">SUM(G9:G11)</f>
        <v>91890</v>
      </c>
      <c r="H12" s="344">
        <f t="shared" si="8"/>
        <v>0</v>
      </c>
      <c r="I12" s="344">
        <f t="shared" ref="I12" si="10">SUM(I9:I11)</f>
        <v>579482</v>
      </c>
      <c r="J12" s="344">
        <f t="shared" si="8"/>
        <v>0</v>
      </c>
      <c r="K12" s="344">
        <f t="shared" si="8"/>
        <v>3399549</v>
      </c>
    </row>
    <row r="13" spans="1:11" s="3" customFormat="1" ht="24.95" customHeight="1">
      <c r="A13" s="345" t="s">
        <v>118</v>
      </c>
      <c r="B13" s="99">
        <f>SUM(B8,B12)</f>
        <v>1065297</v>
      </c>
      <c r="C13" s="211">
        <f>SUM(C8,C12)</f>
        <v>3219881</v>
      </c>
      <c r="D13" s="101">
        <f t="shared" ref="D13:K13" si="11">SUM(D8,D12)</f>
        <v>111900</v>
      </c>
      <c r="E13" s="101">
        <f t="shared" ref="E13" si="12">SUM(E8,E12)</f>
        <v>696190</v>
      </c>
      <c r="F13" s="101">
        <f t="shared" si="11"/>
        <v>0</v>
      </c>
      <c r="G13" s="101">
        <f t="shared" ref="G13" si="13">SUM(G8,G12)</f>
        <v>91890</v>
      </c>
      <c r="H13" s="101">
        <f t="shared" si="11"/>
        <v>408480</v>
      </c>
      <c r="I13" s="101">
        <f t="shared" ref="I13" si="14">SUM(I8,I12)</f>
        <v>980252</v>
      </c>
      <c r="J13" s="101">
        <f t="shared" si="11"/>
        <v>1585677</v>
      </c>
      <c r="K13" s="101">
        <f t="shared" si="11"/>
        <v>4988213</v>
      </c>
    </row>
    <row r="14" spans="1:11" s="3" customFormat="1" ht="24.95" customHeight="1">
      <c r="A14" s="346" t="s">
        <v>35</v>
      </c>
      <c r="B14" s="347"/>
      <c r="C14" s="348">
        <v>378345</v>
      </c>
      <c r="D14" s="340"/>
      <c r="E14" s="340">
        <v>0</v>
      </c>
      <c r="F14" s="340"/>
      <c r="G14" s="340">
        <v>41190</v>
      </c>
      <c r="H14" s="340"/>
      <c r="I14" s="340">
        <v>112760</v>
      </c>
      <c r="J14" s="340">
        <f t="shared" ref="J14:J16" si="15">B14+D14+F14+H14</f>
        <v>0</v>
      </c>
      <c r="K14" s="340">
        <f>C14+E14+G14+I14</f>
        <v>532295</v>
      </c>
    </row>
    <row r="15" spans="1:11" s="3" customFormat="1" ht="24.95" customHeight="1">
      <c r="A15" s="341" t="s">
        <v>36</v>
      </c>
      <c r="B15" s="256"/>
      <c r="C15" s="274">
        <v>337411</v>
      </c>
      <c r="D15" s="233"/>
      <c r="E15" s="233">
        <v>40300</v>
      </c>
      <c r="F15" s="233"/>
      <c r="G15" s="233">
        <v>24800</v>
      </c>
      <c r="H15" s="233"/>
      <c r="I15" s="233">
        <v>444450</v>
      </c>
      <c r="J15" s="233">
        <f t="shared" si="15"/>
        <v>0</v>
      </c>
      <c r="K15" s="233">
        <f>C15+E15+G15+I15</f>
        <v>846961</v>
      </c>
    </row>
    <row r="16" spans="1:11" s="3" customFormat="1" ht="24.95" customHeight="1">
      <c r="A16" s="349" t="s">
        <v>37</v>
      </c>
      <c r="B16" s="350"/>
      <c r="C16" s="351">
        <v>0</v>
      </c>
      <c r="D16" s="344"/>
      <c r="E16" s="344">
        <v>0</v>
      </c>
      <c r="F16" s="344"/>
      <c r="G16" s="344">
        <v>0</v>
      </c>
      <c r="H16" s="344"/>
      <c r="I16" s="344">
        <v>0</v>
      </c>
      <c r="J16" s="344">
        <f t="shared" si="15"/>
        <v>0</v>
      </c>
      <c r="K16" s="344">
        <f>C16+E16+G16+I16</f>
        <v>0</v>
      </c>
    </row>
    <row r="17" spans="1:11" s="3" customFormat="1" ht="24.95" customHeight="1">
      <c r="A17" s="349" t="s">
        <v>60</v>
      </c>
      <c r="B17" s="350">
        <f>SUM(B14:B16)</f>
        <v>0</v>
      </c>
      <c r="C17" s="351">
        <f>SUM(C14:C16)</f>
        <v>715756</v>
      </c>
      <c r="D17" s="344">
        <f t="shared" ref="D17:J17" si="16">SUM(D14:D16)</f>
        <v>0</v>
      </c>
      <c r="E17" s="344">
        <f t="shared" ref="E17" si="17">SUM(E14:E16)</f>
        <v>40300</v>
      </c>
      <c r="F17" s="344">
        <f>SUM(F14:F16)</f>
        <v>0</v>
      </c>
      <c r="G17" s="344">
        <f>SUM(G14:G16)</f>
        <v>65990</v>
      </c>
      <c r="H17" s="344">
        <f t="shared" si="16"/>
        <v>0</v>
      </c>
      <c r="I17" s="344">
        <f t="shared" ref="I17" si="18">SUM(I14:I16)</f>
        <v>557210</v>
      </c>
      <c r="J17" s="344">
        <f t="shared" si="16"/>
        <v>0</v>
      </c>
      <c r="K17" s="344">
        <f>SUM(K14:K16)</f>
        <v>1379256</v>
      </c>
    </row>
    <row r="18" spans="1:11" s="3" customFormat="1" ht="24.95" customHeight="1">
      <c r="A18" s="352" t="s">
        <v>146</v>
      </c>
      <c r="B18" s="255"/>
      <c r="C18" s="273">
        <v>67840</v>
      </c>
      <c r="D18" s="101"/>
      <c r="E18" s="101">
        <v>120000</v>
      </c>
      <c r="F18" s="232"/>
      <c r="G18" s="232">
        <v>77000</v>
      </c>
      <c r="H18" s="101"/>
      <c r="I18" s="101">
        <v>62330</v>
      </c>
      <c r="J18" s="233">
        <f t="shared" ref="J18:J20" si="19">B18+D18+F18+H18</f>
        <v>0</v>
      </c>
      <c r="K18" s="101">
        <f>C18+E18+G18+I18</f>
        <v>327170</v>
      </c>
    </row>
    <row r="19" spans="1:11" s="3" customFormat="1" ht="24.95" customHeight="1">
      <c r="A19" s="353" t="s">
        <v>123</v>
      </c>
      <c r="B19" s="256"/>
      <c r="C19" s="274">
        <v>933586</v>
      </c>
      <c r="D19" s="233"/>
      <c r="E19" s="233">
        <v>0</v>
      </c>
      <c r="F19" s="233"/>
      <c r="G19" s="233">
        <v>0</v>
      </c>
      <c r="H19" s="233"/>
      <c r="I19" s="233">
        <v>252900</v>
      </c>
      <c r="J19" s="233">
        <f t="shared" si="19"/>
        <v>0</v>
      </c>
      <c r="K19" s="233">
        <f>C19+E19+G19+I19</f>
        <v>1186486</v>
      </c>
    </row>
    <row r="20" spans="1:11" s="3" customFormat="1" ht="24.95" customHeight="1">
      <c r="A20" s="354" t="s">
        <v>124</v>
      </c>
      <c r="B20" s="257"/>
      <c r="C20" s="275">
        <v>1053220</v>
      </c>
      <c r="D20" s="234"/>
      <c r="E20" s="234">
        <v>5550</v>
      </c>
      <c r="F20" s="234"/>
      <c r="G20" s="234">
        <v>56400</v>
      </c>
      <c r="H20" s="234"/>
      <c r="I20" s="234">
        <v>215670</v>
      </c>
      <c r="J20" s="233">
        <f t="shared" si="19"/>
        <v>0</v>
      </c>
      <c r="K20" s="234">
        <f>C20+E20+G20+I20</f>
        <v>1330840</v>
      </c>
    </row>
    <row r="21" spans="1:11" s="3" customFormat="1" ht="24.95" customHeight="1" thickBot="1">
      <c r="A21" s="355" t="s">
        <v>110</v>
      </c>
      <c r="B21" s="356">
        <f t="shared" ref="B21:K21" si="20">SUM(B18:B20)</f>
        <v>0</v>
      </c>
      <c r="C21" s="357">
        <f t="shared" ref="C21" si="21">SUM(C18:C20)</f>
        <v>2054646</v>
      </c>
      <c r="D21" s="357">
        <f t="shared" si="20"/>
        <v>0</v>
      </c>
      <c r="E21" s="357">
        <f t="shared" ref="E21" si="22">SUM(E18:E20)</f>
        <v>125550</v>
      </c>
      <c r="F21" s="358">
        <f t="shared" si="20"/>
        <v>0</v>
      </c>
      <c r="G21" s="358">
        <f t="shared" ref="G21" si="23">SUM(G18:G20)</f>
        <v>133400</v>
      </c>
      <c r="H21" s="358">
        <f t="shared" si="20"/>
        <v>0</v>
      </c>
      <c r="I21" s="358">
        <f t="shared" ref="I21" si="24">SUM(I18:I20)</f>
        <v>530900</v>
      </c>
      <c r="J21" s="357">
        <f t="shared" si="20"/>
        <v>0</v>
      </c>
      <c r="K21" s="357">
        <f t="shared" si="20"/>
        <v>2844496</v>
      </c>
    </row>
    <row r="22" spans="1:11" s="1" customFormat="1" ht="24.75" customHeight="1" thickTop="1">
      <c r="A22" s="359" t="s">
        <v>128</v>
      </c>
      <c r="B22" s="360">
        <f t="shared" ref="B22:H22" si="25">B13+B17+B21</f>
        <v>1065297</v>
      </c>
      <c r="C22" s="361">
        <f t="shared" ref="C22" si="26">C13+C17+C21</f>
        <v>5990283</v>
      </c>
      <c r="D22" s="361">
        <f t="shared" si="25"/>
        <v>111900</v>
      </c>
      <c r="E22" s="361">
        <f t="shared" ref="E22" si="27">E13+E17+E21</f>
        <v>862040</v>
      </c>
      <c r="F22" s="362">
        <f t="shared" si="25"/>
        <v>0</v>
      </c>
      <c r="G22" s="362">
        <f t="shared" ref="G22" si="28">G13+G17+G21</f>
        <v>291280</v>
      </c>
      <c r="H22" s="362">
        <f t="shared" si="25"/>
        <v>408480</v>
      </c>
      <c r="I22" s="362">
        <f t="shared" ref="I22" si="29">I13+I17+I21</f>
        <v>2068362</v>
      </c>
      <c r="J22" s="361">
        <f>J13+J17+J21</f>
        <v>1585677</v>
      </c>
      <c r="K22" s="361">
        <f>K13+K17+K21</f>
        <v>9211965</v>
      </c>
    </row>
    <row r="23" spans="1:11" ht="22.5" customHeight="1">
      <c r="G23" s="6" t="s">
        <v>119</v>
      </c>
      <c r="H23" s="363" t="s">
        <v>221</v>
      </c>
    </row>
  </sheetData>
  <mergeCells count="7">
    <mergeCell ref="A1:K1"/>
    <mergeCell ref="A3:A4"/>
    <mergeCell ref="B3:C3"/>
    <mergeCell ref="D3:E3"/>
    <mergeCell ref="F3:G3"/>
    <mergeCell ref="H3:I3"/>
    <mergeCell ref="J3:K3"/>
  </mergeCells>
  <phoneticPr fontId="4"/>
  <pageMargins left="0.78740157480314965" right="0.39370078740157483" top="0.59055118110236227" bottom="0.39370078740157483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給水量</vt:lpstr>
      <vt:lpstr>人口動態</vt:lpstr>
      <vt:lpstr>雇用情勢</vt:lpstr>
      <vt:lpstr>賃金・労働時間・雇用</vt:lpstr>
      <vt:lpstr>倒産状況（データバンク）</vt:lpstr>
      <vt:lpstr>金利</vt:lpstr>
      <vt:lpstr>信用保証</vt:lpstr>
      <vt:lpstr>建築確認</vt:lpstr>
      <vt:lpstr>公共工事</vt:lpstr>
      <vt:lpstr>給水量!Print_Area</vt:lpstr>
      <vt:lpstr>金利!Print_Area</vt:lpstr>
      <vt:lpstr>建築確認!Print_Area</vt:lpstr>
      <vt:lpstr>雇用情勢!Print_Area</vt:lpstr>
      <vt:lpstr>公共工事!Print_Area</vt:lpstr>
      <vt:lpstr>信用保証!Print_Area</vt:lpstr>
      <vt:lpstr>人口動態!Print_Area</vt:lpstr>
      <vt:lpstr>賃金・労働時間・雇用!Print_Area</vt:lpstr>
      <vt:lpstr>'倒産状況（データバンク）'!Print_Area</vt:lpstr>
      <vt:lpstr>金利!Print_Titles</vt:lpstr>
    </vt:vector>
  </TitlesOfParts>
  <Company>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商工会議所</dc:creator>
  <cp:lastModifiedBy>中西 正仁</cp:lastModifiedBy>
  <cp:lastPrinted>2024-04-19T06:49:40Z</cp:lastPrinted>
  <dcterms:created xsi:type="dcterms:W3CDTF">2003-12-19T00:37:38Z</dcterms:created>
  <dcterms:modified xsi:type="dcterms:W3CDTF">2024-08-14T07:01:47Z</dcterms:modified>
</cp:coreProperties>
</file>